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6"/>
  </bookViews>
  <sheets>
    <sheet name="1 квартал" sheetId="5" r:id="rId1"/>
    <sheet name="2 квартал" sheetId="6" r:id="rId2"/>
    <sheet name="3 квартал" sheetId="7" r:id="rId3"/>
    <sheet name="октябрь" sheetId="8" state="hidden" r:id="rId4"/>
    <sheet name="ноябрь" sheetId="9" state="hidden" r:id="rId5"/>
    <sheet name="декабрь" sheetId="10" state="hidden" r:id="rId6"/>
    <sheet name="4 квартал" sheetId="11" r:id="rId7"/>
  </sheets>
  <externalReferences>
    <externalReference r:id="rId8"/>
    <externalReference r:id="rId9"/>
  </externalReferences>
  <definedNames>
    <definedName name="_xlnm.Print_Area" localSheetId="0">'1 квартал'!$A$1:$F$30</definedName>
    <definedName name="_xlnm.Print_Area" localSheetId="1">'2 квартал'!$A$1:$F$28</definedName>
    <definedName name="_xlnm.Print_Area" localSheetId="2">'3 квартал'!$A$1:$F$28</definedName>
    <definedName name="_xlnm.Print_Area" localSheetId="6">'4 квартал'!$A$1:$F$28</definedName>
    <definedName name="_xlnm.Print_Area" localSheetId="5">декабрь!$A$1:$F$41</definedName>
    <definedName name="_xlnm.Print_Area" localSheetId="4">ноябрь!$A$1:$F$41</definedName>
    <definedName name="_xlnm.Print_Area" localSheetId="3">октябрь!$A$1:$F$41</definedName>
  </definedNames>
  <calcPr calcId="152511" fullPrecision="0"/>
</workbook>
</file>

<file path=xl/calcChain.xml><?xml version="1.0" encoding="utf-8"?>
<calcChain xmlns="http://schemas.openxmlformats.org/spreadsheetml/2006/main">
  <c r="E22" i="11" l="1"/>
  <c r="E21" i="11"/>
  <c r="D7" i="11"/>
  <c r="E7" i="11"/>
  <c r="D8" i="11"/>
  <c r="E8" i="11"/>
  <c r="D9" i="11"/>
  <c r="E9" i="11"/>
  <c r="F9" i="11" s="1"/>
  <c r="D10" i="11"/>
  <c r="E10" i="11"/>
  <c r="D11" i="11"/>
  <c r="E11" i="11"/>
  <c r="D12" i="11"/>
  <c r="E12" i="11"/>
  <c r="F12" i="11" s="1"/>
  <c r="D13" i="11"/>
  <c r="E13" i="11"/>
  <c r="F13" i="11" s="1"/>
  <c r="D14" i="11"/>
  <c r="E14" i="11"/>
  <c r="D15" i="11"/>
  <c r="E15" i="11"/>
  <c r="D16" i="11"/>
  <c r="E16" i="11"/>
  <c r="F16" i="11" s="1"/>
  <c r="D17" i="11"/>
  <c r="E17" i="11"/>
  <c r="F17" i="11" s="1"/>
  <c r="D18" i="11"/>
  <c r="E18" i="11"/>
  <c r="D19" i="11"/>
  <c r="E19" i="11"/>
  <c r="D20" i="11"/>
  <c r="E20" i="11"/>
  <c r="F20" i="11" s="1"/>
  <c r="D21" i="11"/>
  <c r="D22" i="11"/>
  <c r="D23" i="11"/>
  <c r="E23" i="11"/>
  <c r="F23" i="11" s="1"/>
  <c r="D24" i="11"/>
  <c r="E24" i="11"/>
  <c r="F24" i="11" s="1"/>
  <c r="E6" i="11"/>
  <c r="D6" i="11"/>
  <c r="D13" i="6"/>
  <c r="F21" i="11"/>
  <c r="F10" i="11"/>
  <c r="F14" i="11"/>
  <c r="F18" i="11"/>
  <c r="F22" i="11"/>
  <c r="F6" i="11"/>
  <c r="F19" i="11"/>
  <c r="F15" i="11"/>
  <c r="F11" i="11"/>
  <c r="E26" i="11"/>
  <c r="D26" i="11"/>
  <c r="C40" i="10"/>
  <c r="E30" i="10"/>
  <c r="D30" i="10"/>
  <c r="F30" i="10" s="1"/>
  <c r="E29" i="10"/>
  <c r="E31" i="10" s="1"/>
  <c r="D29" i="10"/>
  <c r="D31" i="10" s="1"/>
  <c r="F31" i="10" s="1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C40" i="9"/>
  <c r="E30" i="9"/>
  <c r="D30" i="9"/>
  <c r="F30" i="9" s="1"/>
  <c r="E29" i="9"/>
  <c r="E31" i="9" s="1"/>
  <c r="D29" i="9"/>
  <c r="D31" i="9" s="1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C40" i="8"/>
  <c r="E30" i="8"/>
  <c r="D30" i="8"/>
  <c r="F30" i="8" s="1"/>
  <c r="E29" i="8"/>
  <c r="E31" i="8" s="1"/>
  <c r="D29" i="8"/>
  <c r="D31" i="8" s="1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D25" i="11" l="1"/>
  <c r="E25" i="11"/>
  <c r="E27" i="11" s="1"/>
  <c r="D27" i="11"/>
  <c r="F26" i="11"/>
  <c r="F7" i="11"/>
  <c r="F8" i="11"/>
  <c r="F29" i="10"/>
  <c r="F31" i="9"/>
  <c r="F29" i="9"/>
  <c r="F31" i="8"/>
  <c r="F29" i="8"/>
  <c r="E24" i="7"/>
  <c r="D24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E11" i="7"/>
  <c r="D11" i="7"/>
  <c r="E10" i="7"/>
  <c r="D10" i="7"/>
  <c r="E9" i="7"/>
  <c r="D9" i="7"/>
  <c r="E8" i="7"/>
  <c r="E26" i="7" s="1"/>
  <c r="D8" i="7"/>
  <c r="D26" i="7" s="1"/>
  <c r="E7" i="7"/>
  <c r="D7" i="7"/>
  <c r="E6" i="7"/>
  <c r="E25" i="7" s="1"/>
  <c r="E27" i="7" s="1"/>
  <c r="D6" i="7"/>
  <c r="E24" i="6"/>
  <c r="D24" i="6"/>
  <c r="E23" i="6"/>
  <c r="D23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E12" i="6"/>
  <c r="D12" i="6"/>
  <c r="E11" i="6"/>
  <c r="D11" i="6"/>
  <c r="E10" i="6"/>
  <c r="D10" i="6"/>
  <c r="E9" i="6"/>
  <c r="D9" i="6"/>
  <c r="E8" i="6"/>
  <c r="E26" i="6" s="1"/>
  <c r="D8" i="6"/>
  <c r="D26" i="6" s="1"/>
  <c r="E7" i="6"/>
  <c r="D7" i="6"/>
  <c r="E6" i="6"/>
  <c r="D6" i="6"/>
  <c r="D25" i="6" s="1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F25" i="11" l="1"/>
  <c r="F27" i="11"/>
  <c r="F17" i="5"/>
  <c r="F9" i="5"/>
  <c r="F7" i="6"/>
  <c r="F26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6" i="7"/>
  <c r="F7" i="7"/>
  <c r="F26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4" i="6"/>
  <c r="F25" i="5"/>
  <c r="F21" i="5"/>
  <c r="F19" i="5"/>
  <c r="F18" i="5"/>
  <c r="F26" i="5"/>
  <c r="F13" i="5"/>
  <c r="F11" i="5"/>
  <c r="F10" i="5"/>
  <c r="E25" i="6"/>
  <c r="E27" i="6" s="1"/>
  <c r="E28" i="5"/>
  <c r="F23" i="5"/>
  <c r="F22" i="5"/>
  <c r="F15" i="5"/>
  <c r="F14" i="5"/>
  <c r="D27" i="5"/>
  <c r="F7" i="5"/>
  <c r="F6" i="5"/>
  <c r="D28" i="5"/>
  <c r="F24" i="5"/>
  <c r="F20" i="5"/>
  <c r="F16" i="5"/>
  <c r="F12" i="5"/>
  <c r="F8" i="5"/>
  <c r="D25" i="7"/>
  <c r="F8" i="7"/>
  <c r="D27" i="6"/>
  <c r="F25" i="6"/>
  <c r="F6" i="6"/>
  <c r="F8" i="6"/>
  <c r="F28" i="5"/>
  <c r="E27" i="5"/>
  <c r="F27" i="6" l="1"/>
  <c r="D29" i="5"/>
  <c r="D27" i="7"/>
  <c r="F27" i="7" s="1"/>
  <c r="F25" i="7"/>
  <c r="E29" i="5"/>
  <c r="F27" i="5"/>
  <c r="F29" i="5" l="1"/>
</calcChain>
</file>

<file path=xl/sharedStrings.xml><?xml version="1.0" encoding="utf-8"?>
<sst xmlns="http://schemas.openxmlformats.org/spreadsheetml/2006/main" count="466" uniqueCount="60">
  <si>
    <t>ВН</t>
  </si>
  <si>
    <t>ИТОГО:</t>
  </si>
  <si>
    <t>СН2</t>
  </si>
  <si>
    <t>ПС Комарово, яч.207                    ф.РП-121-2</t>
  </si>
  <si>
    <t>ПС Комарово, яч.110                    ф.РП-121-1</t>
  </si>
  <si>
    <t>10.</t>
  </si>
  <si>
    <t>ПС Загородная, яч.22А         ф.РП-109-2</t>
  </si>
  <si>
    <t>ПС Загородная, яч.45         ф.РП-109-1</t>
  </si>
  <si>
    <t>9.</t>
  </si>
  <si>
    <t>ПС 110/10 "Винзили"ф. ВЗКСМ-2 яч.25 РП-10 "ИССС"</t>
  </si>
  <si>
    <t xml:space="preserve"> ПС 110/10 "Винзили" ф. ВЗКСМ-1 яч.23 РП-10 "ИССС"</t>
  </si>
  <si>
    <t>8.</t>
  </si>
  <si>
    <t>ПС 110/10 "Центральная" яч.45 ф. "Седова-1"</t>
  </si>
  <si>
    <t>ПС 110/10 "Центральная" яч.40 ф. "Седова-2"</t>
  </si>
  <si>
    <t>7.</t>
  </si>
  <si>
    <t>ПС Суходольская, яч.26 ф.03-2</t>
  </si>
  <si>
    <t>ПС Суходольская, яч.31 ф.03-1</t>
  </si>
  <si>
    <t>ПС Суходольская, яч.36 ф.Автоцентр-2</t>
  </si>
  <si>
    <t>ПС Суходольская, яч.41 ф.Автоцентр-1</t>
  </si>
  <si>
    <t>6.</t>
  </si>
  <si>
    <t xml:space="preserve">ПС Казарово, яч.30, ф.Жданова-2 </t>
  </si>
  <si>
    <t xml:space="preserve">ПС Казарово, яч.15, ф.Жданова-1 </t>
  </si>
  <si>
    <t>5.</t>
  </si>
  <si>
    <t>ПС Западная, ПС Северная ф.Тюменский-2, яч.16</t>
  </si>
  <si>
    <t>ПС Западная, ПС Северная ф.Тюменский-1, яч.7</t>
  </si>
  <si>
    <t>4.</t>
  </si>
  <si>
    <t>ПС Червишево, ф.Б.Тараскуль, отпайка на ТП-617, оп.№7</t>
  </si>
  <si>
    <t>3.</t>
  </si>
  <si>
    <t>ПС Загородная, ф.Кернохранилище-1, яч.2</t>
  </si>
  <si>
    <t>ПС Загородная, ф.Кернохранилище-1, яч.1</t>
  </si>
  <si>
    <t>2.</t>
  </si>
  <si>
    <t>ПС КСК, яч.9</t>
  </si>
  <si>
    <t>ПС КСК, яч.6</t>
  </si>
  <si>
    <t>1.</t>
  </si>
  <si>
    <t>МВт</t>
  </si>
  <si>
    <t>Величина фактической потребляемой мощности</t>
  </si>
  <si>
    <t>Класс напряжения</t>
  </si>
  <si>
    <t>Источник питания</t>
  </si>
  <si>
    <t>№п/п</t>
  </si>
  <si>
    <t>Пропускная
способность с
учетом
критерия (n-1),
МВА</t>
  </si>
  <si>
    <t>Текущий резерв мощности , МВА</t>
  </si>
  <si>
    <t>Текущий резерв мощности, МВА</t>
  </si>
  <si>
    <r>
      <t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</t>
    </r>
    <r>
      <rPr>
        <b/>
        <sz val="12"/>
        <color theme="1"/>
        <rFont val="Calibri"/>
        <family val="2"/>
        <charset val="204"/>
        <scheme val="minor"/>
      </rPr>
      <t xml:space="preserve"> ниже 35 кВ и выше 35 кВ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ООО "Агентство-Интеллект-Сервис" 3 квартал 2018г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</si>
  <si>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  </r>
    <r>
      <rPr>
        <b/>
        <sz val="12"/>
        <color theme="1"/>
        <rFont val="Calibri"/>
        <family val="2"/>
        <charset val="204"/>
        <scheme val="minor"/>
      </rPr>
      <t xml:space="preserve">ниже 35 кВ и выше 35 кВ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ООО "Агентство-Интеллект-Сервис" 2 квартал 2018г</t>
    </r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</si>
  <si>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  </r>
    <r>
      <rPr>
        <b/>
        <sz val="12"/>
        <color theme="1"/>
        <rFont val="Calibri"/>
        <family val="2"/>
        <charset val="204"/>
        <scheme val="minor"/>
      </rPr>
      <t xml:space="preserve">ниже 35 кВ и выше 35 кВ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ООО "Агентство-Интеллект-Сервис" 1 квартал 2018г</t>
    </r>
  </si>
  <si>
    <t>ВЕДОМОСТЬ</t>
  </si>
  <si>
    <t>контроля договорной и заявленной мощности</t>
  </si>
  <si>
    <t>за _____октябрь______2018г.</t>
  </si>
  <si>
    <t>Наименование потребителя (ТСО) ООО "Агентство Интеллект-Сервис"</t>
  </si>
  <si>
    <t>Величина максимальной мощности</t>
  </si>
  <si>
    <t>Резерв</t>
  </si>
  <si>
    <t>Согласовано:</t>
  </si>
  <si>
    <t>Представитель филиала АО "Тюменьэнерго"</t>
  </si>
  <si>
    <t>Директор</t>
  </si>
  <si>
    <t>"Тюменские распределительные сети"</t>
  </si>
  <si>
    <t>ООО "Агентство Интеллект-Сервис"</t>
  </si>
  <si>
    <t xml:space="preserve">Д.А. Колегов </t>
  </si>
  <si>
    <t>за _____ноябрь______2018г.</t>
  </si>
  <si>
    <t>за _____декабрь______2018г.</t>
  </si>
  <si>
    <r>
      <t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</t>
    </r>
    <r>
      <rPr>
        <b/>
        <sz val="12"/>
        <color theme="1"/>
        <rFont val="Calibri"/>
        <family val="2"/>
        <charset val="204"/>
        <scheme val="minor"/>
      </rPr>
      <t xml:space="preserve"> ниже 35 кВ и выше 35 кВ      </t>
    </r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ООО "Агентство-Интеллект-Сервис" 4 квартал 2018г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</si>
</sst>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8"/>
      <name val="Times New Roman"/>
      <family val="1"/>
      <charset val="204"/>
    </font>
    <font>
      <b/>
      <sz val="10"/>
      <name val="Tahoma"/>
      <family val="2"/>
      <charset val="204"/>
    </font>
    <font>
      <sz val="10"/>
      <name val="Arial"/>
      <family val="2"/>
      <charset val="204"/>
    </font>
    <font>
      <b/>
      <i/>
      <sz val="10"/>
      <name val="Tahoma"/>
      <family val="2"/>
      <charset val="204"/>
    </font>
    <font>
      <b/>
      <u/>
      <sz val="10"/>
      <name val="Tahoma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11" fillId="0" borderId="0"/>
    <xf numFmtId="0" fontId="2" fillId="0" borderId="0"/>
  </cellStyleXfs>
  <cellXfs count="101">
    <xf numFmtId="0" fontId="0" fillId="0" borderId="0" xfId="0"/>
    <xf numFmtId="0" fontId="2" fillId="0" borderId="0" xfId="1" applyFill="1"/>
    <xf numFmtId="0" fontId="3" fillId="0" borderId="0" xfId="1" applyFont="1" applyFill="1"/>
    <xf numFmtId="0" fontId="4" fillId="0" borderId="0" xfId="1" applyFont="1" applyFill="1"/>
    <xf numFmtId="164" fontId="5" fillId="0" borderId="2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164" fontId="5" fillId="0" borderId="5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6" fillId="0" borderId="0" xfId="2" applyFill="1"/>
    <xf numFmtId="0" fontId="3" fillId="0" borderId="0" xfId="2" applyFont="1" applyFill="1"/>
    <xf numFmtId="0" fontId="5" fillId="0" borderId="1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6" fillId="0" borderId="0" xfId="1" applyFont="1" applyFill="1"/>
    <xf numFmtId="0" fontId="5" fillId="0" borderId="11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9" fillId="0" borderId="0" xfId="1" applyFont="1" applyFill="1" applyAlignment="1"/>
    <xf numFmtId="17" fontId="9" fillId="0" borderId="0" xfId="1" applyNumberFormat="1" applyFont="1" applyFill="1" applyAlignment="1"/>
    <xf numFmtId="0" fontId="5" fillId="0" borderId="4" xfId="2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5" fillId="0" borderId="14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9" fillId="0" borderId="0" xfId="3" applyFont="1" applyFill="1" applyAlignment="1"/>
    <xf numFmtId="0" fontId="11" fillId="0" borderId="0" xfId="3" applyFill="1"/>
    <xf numFmtId="17" fontId="9" fillId="0" borderId="0" xfId="3" applyNumberFormat="1" applyFont="1" applyFill="1" applyAlignment="1"/>
    <xf numFmtId="0" fontId="9" fillId="0" borderId="0" xfId="3" applyFont="1" applyFill="1" applyAlignment="1">
      <alignment horizontal="center"/>
    </xf>
    <xf numFmtId="0" fontId="3" fillId="0" borderId="0" xfId="3" applyFont="1" applyFill="1"/>
    <xf numFmtId="0" fontId="7" fillId="0" borderId="1" xfId="3" applyFont="1" applyFill="1" applyBorder="1" applyAlignment="1">
      <alignment horizontal="center" vertical="center" wrapText="1"/>
    </xf>
    <xf numFmtId="0" fontId="7" fillId="0" borderId="7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/>
    </xf>
    <xf numFmtId="164" fontId="5" fillId="0" borderId="1" xfId="3" applyNumberFormat="1" applyFont="1" applyFill="1" applyBorder="1" applyAlignment="1">
      <alignment horizontal="center"/>
    </xf>
    <xf numFmtId="164" fontId="5" fillId="0" borderId="14" xfId="3" applyNumberFormat="1" applyFont="1" applyFill="1" applyBorder="1" applyAlignment="1">
      <alignment horizontal="center"/>
    </xf>
    <xf numFmtId="164" fontId="5" fillId="0" borderId="2" xfId="3" applyNumberFormat="1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164" fontId="5" fillId="0" borderId="16" xfId="3" applyNumberFormat="1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164" fontId="5" fillId="0" borderId="7" xfId="3" applyNumberFormat="1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164" fontId="5" fillId="0" borderId="4" xfId="3" applyNumberFormat="1" applyFont="1" applyFill="1" applyBorder="1" applyAlignment="1">
      <alignment horizontal="center" vertical="center" wrapText="1"/>
    </xf>
    <xf numFmtId="0" fontId="2" fillId="0" borderId="0" xfId="3" applyFont="1" applyFill="1"/>
    <xf numFmtId="0" fontId="5" fillId="0" borderId="17" xfId="3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165" fontId="5" fillId="0" borderId="7" xfId="4" applyNumberFormat="1" applyFont="1" applyFill="1" applyBorder="1" applyAlignment="1">
      <alignment horizontal="center" vertical="center" wrapText="1"/>
    </xf>
    <xf numFmtId="164" fontId="5" fillId="0" borderId="4" xfId="4" applyNumberFormat="1" applyFont="1" applyFill="1" applyBorder="1" applyAlignment="1">
      <alignment horizontal="center" vertical="center" wrapText="1"/>
    </xf>
    <xf numFmtId="0" fontId="3" fillId="0" borderId="0" xfId="4" applyFont="1" applyFill="1"/>
    <xf numFmtId="0" fontId="2" fillId="0" borderId="0" xfId="4" applyFill="1"/>
    <xf numFmtId="164" fontId="5" fillId="0" borderId="5" xfId="3" applyNumberFormat="1" applyFont="1" applyFill="1" applyBorder="1" applyAlignment="1">
      <alignment horizontal="center"/>
    </xf>
    <xf numFmtId="0" fontId="5" fillId="0" borderId="6" xfId="3" applyFont="1" applyFill="1" applyBorder="1" applyAlignment="1">
      <alignment horizontal="center"/>
    </xf>
    <xf numFmtId="0" fontId="5" fillId="0" borderId="0" xfId="3" applyFont="1" applyFill="1"/>
    <xf numFmtId="0" fontId="5" fillId="0" borderId="0" xfId="4" applyFont="1" applyFill="1"/>
    <xf numFmtId="0" fontId="5" fillId="0" borderId="0" xfId="3" applyFont="1" applyFill="1" applyAlignment="1">
      <alignment horizontal="left"/>
    </xf>
    <xf numFmtId="0" fontId="5" fillId="0" borderId="0" xfId="3" applyFont="1" applyFill="1" applyBorder="1"/>
    <xf numFmtId="0" fontId="5" fillId="0" borderId="18" xfId="4" applyFont="1" applyFill="1" applyBorder="1"/>
    <xf numFmtId="0" fontId="5" fillId="0" borderId="18" xfId="3" applyFont="1" applyFill="1" applyBorder="1"/>
    <xf numFmtId="0" fontId="4" fillId="0" borderId="0" xfId="3" applyFont="1" applyFill="1"/>
    <xf numFmtId="0" fontId="1" fillId="0" borderId="0" xfId="0" applyFont="1" applyAlignment="1">
      <alignment horizontal="center" vertical="center" wrapText="1"/>
    </xf>
    <xf numFmtId="0" fontId="9" fillId="0" borderId="0" xfId="1" applyFont="1" applyFill="1" applyAlignment="1">
      <alignment horizontal="center"/>
    </xf>
    <xf numFmtId="0" fontId="7" fillId="0" borderId="15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164" fontId="2" fillId="0" borderId="0" xfId="1" applyNumberForma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164" fontId="11" fillId="0" borderId="0" xfId="3" applyNumberFormat="1" applyFill="1" applyBorder="1" applyAlignment="1">
      <alignment horizontal="center" vertical="center"/>
    </xf>
    <xf numFmtId="0" fontId="5" fillId="0" borderId="9" xfId="3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/>
    </xf>
    <xf numFmtId="0" fontId="7" fillId="0" borderId="5" xfId="3" applyFont="1" applyFill="1" applyBorder="1" applyAlignment="1">
      <alignment horizontal="center"/>
    </xf>
    <xf numFmtId="0" fontId="7" fillId="0" borderId="2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center"/>
    </xf>
    <xf numFmtId="0" fontId="7" fillId="0" borderId="15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3"/>
    <cellStyle name="Обычный 4" xfId="2"/>
    <cellStyle name="Обычный 4 2" xfId="4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0;&#1080;&#1088;&#1085;&#1086;&#1079;&#1077;&#1085;&#1082;&#1086;-&#1045;&#1053;\Desktop\_&#1040;&#1048;&#1057;%20&#1084;&#1086;&#1097;&#1085;&#1086;&#1089;&#1090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72;&#1073;&#1086;&#1095;&#1072;&#1103;\02_&#1072;&#1082;&#1090;&#1099;%20&#1089;&#1085;&#1103;&#1090;&#1080;&#1103;%20&#1087;&#1086;&#1082;&#1072;&#1079;&#1072;&#1085;&#1080;&#1081;\2018\!&#1057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1квартал"/>
      <sheetName val="апрель"/>
      <sheetName val="май"/>
      <sheetName val="июнь"/>
      <sheetName val="2 квартал"/>
      <sheetName val="июль"/>
      <sheetName val="август"/>
      <sheetName val="сентябрь"/>
      <sheetName val="3 квартал"/>
      <sheetName val="октябрь"/>
    </sheetNames>
    <sheetDataSet>
      <sheetData sheetId="0" refreshError="1">
        <row r="10">
          <cell r="D10">
            <v>10.75</v>
          </cell>
          <cell r="E10">
            <v>7.2560000000000002</v>
          </cell>
        </row>
        <row r="11">
          <cell r="D11">
            <v>10.75</v>
          </cell>
          <cell r="E11">
            <v>5.1159999999999997</v>
          </cell>
        </row>
        <row r="12">
          <cell r="D12">
            <v>0.25</v>
          </cell>
          <cell r="E12">
            <v>9.2999999999999999E-2</v>
          </cell>
        </row>
        <row r="13">
          <cell r="D13">
            <v>0.25</v>
          </cell>
          <cell r="E13">
            <v>7.3999999999999996E-2</v>
          </cell>
        </row>
        <row r="14">
          <cell r="D14">
            <v>0.32</v>
          </cell>
          <cell r="E14">
            <v>2.4E-2</v>
          </cell>
        </row>
        <row r="15">
          <cell r="D15">
            <v>1.25</v>
          </cell>
          <cell r="E15">
            <v>0.05</v>
          </cell>
        </row>
        <row r="16">
          <cell r="D16">
            <v>1.25</v>
          </cell>
          <cell r="E16">
            <v>0.10100000000000001</v>
          </cell>
        </row>
        <row r="17">
          <cell r="D17">
            <v>0.45</v>
          </cell>
          <cell r="E17">
            <v>0.28299999999999997</v>
          </cell>
        </row>
        <row r="18">
          <cell r="D18">
            <v>0.45</v>
          </cell>
          <cell r="E18">
            <v>0.23300000000000001</v>
          </cell>
        </row>
        <row r="19">
          <cell r="D19">
            <v>2</v>
          </cell>
          <cell r="E19">
            <v>0.85799999999999998</v>
          </cell>
        </row>
        <row r="20">
          <cell r="D20">
            <v>2</v>
          </cell>
          <cell r="E20">
            <v>1.5780000000000001</v>
          </cell>
        </row>
        <row r="21">
          <cell r="D21">
            <v>7.4999999999999997E-2</v>
          </cell>
          <cell r="E21">
            <v>5.0999999999999997E-2</v>
          </cell>
        </row>
        <row r="22">
          <cell r="D22">
            <v>7.4999999999999997E-2</v>
          </cell>
          <cell r="E22">
            <v>6.0000000000000001E-3</v>
          </cell>
        </row>
        <row r="23">
          <cell r="D23">
            <v>1.05</v>
          </cell>
          <cell r="E23">
            <v>5.0000000000000001E-3</v>
          </cell>
        </row>
        <row r="24">
          <cell r="D24">
            <v>1.05</v>
          </cell>
          <cell r="E24">
            <v>8.2000000000000003E-2</v>
          </cell>
        </row>
        <row r="25">
          <cell r="D25">
            <v>1.25</v>
          </cell>
          <cell r="E25">
            <v>0.55400000000000005</v>
          </cell>
        </row>
        <row r="26">
          <cell r="D26">
            <v>1.25</v>
          </cell>
          <cell r="E26">
            <v>0.25900000000000001</v>
          </cell>
        </row>
        <row r="27">
          <cell r="D27">
            <v>3</v>
          </cell>
          <cell r="E27">
            <v>1.1950000000000001</v>
          </cell>
        </row>
        <row r="28">
          <cell r="D28">
            <v>3</v>
          </cell>
          <cell r="E28">
            <v>0.96599999999999997</v>
          </cell>
        </row>
        <row r="29">
          <cell r="D29">
            <v>1.7424999999999999</v>
          </cell>
          <cell r="E29">
            <v>7.2999999999999995E-2</v>
          </cell>
        </row>
        <row r="30">
          <cell r="D30">
            <v>1.7424999999999999</v>
          </cell>
          <cell r="E30">
            <v>1E-3</v>
          </cell>
        </row>
      </sheetData>
      <sheetData sheetId="1" refreshError="1">
        <row r="10">
          <cell r="D10">
            <v>10.75</v>
          </cell>
          <cell r="E10">
            <v>6.0359999999999996</v>
          </cell>
        </row>
        <row r="11">
          <cell r="D11">
            <v>10.75</v>
          </cell>
          <cell r="E11">
            <v>5.6120000000000001</v>
          </cell>
        </row>
        <row r="12">
          <cell r="D12">
            <v>0.25</v>
          </cell>
          <cell r="E12">
            <v>9.4E-2</v>
          </cell>
        </row>
        <row r="13">
          <cell r="D13">
            <v>0.25</v>
          </cell>
          <cell r="E13">
            <v>7.3999999999999996E-2</v>
          </cell>
        </row>
        <row r="14">
          <cell r="D14">
            <v>0.32</v>
          </cell>
          <cell r="E14">
            <v>1.9E-2</v>
          </cell>
        </row>
        <row r="15">
          <cell r="D15">
            <v>1.25</v>
          </cell>
          <cell r="E15">
            <v>4.9000000000000002E-2</v>
          </cell>
        </row>
        <row r="16">
          <cell r="D16">
            <v>1.25</v>
          </cell>
          <cell r="E16">
            <v>7.4999999999999997E-2</v>
          </cell>
        </row>
        <row r="17">
          <cell r="D17">
            <v>0.45</v>
          </cell>
          <cell r="E17">
            <v>0.28100000000000003</v>
          </cell>
        </row>
        <row r="18">
          <cell r="D18">
            <v>0.45</v>
          </cell>
          <cell r="E18">
            <v>0.22900000000000001</v>
          </cell>
        </row>
        <row r="19">
          <cell r="D19">
            <v>2</v>
          </cell>
          <cell r="E19">
            <v>0.76500000000000001</v>
          </cell>
        </row>
        <row r="20">
          <cell r="D20">
            <v>2</v>
          </cell>
          <cell r="E20">
            <v>1.365</v>
          </cell>
        </row>
        <row r="21">
          <cell r="D21">
            <v>7.4999999999999997E-2</v>
          </cell>
          <cell r="E21">
            <v>5.0999999999999997E-2</v>
          </cell>
        </row>
        <row r="22">
          <cell r="D22">
            <v>7.4999999999999997E-2</v>
          </cell>
          <cell r="E22">
            <v>1E-3</v>
          </cell>
        </row>
        <row r="23">
          <cell r="D23">
            <v>1.05</v>
          </cell>
          <cell r="E23">
            <v>5.0000000000000001E-3</v>
          </cell>
        </row>
        <row r="24">
          <cell r="D24">
            <v>1.05</v>
          </cell>
          <cell r="E24">
            <v>7.9000000000000001E-2</v>
          </cell>
        </row>
        <row r="25">
          <cell r="D25">
            <v>1.25</v>
          </cell>
          <cell r="E25">
            <v>0.42399999999999999</v>
          </cell>
        </row>
        <row r="26">
          <cell r="D26">
            <v>1.25</v>
          </cell>
          <cell r="E26">
            <v>0.20599999999999999</v>
          </cell>
        </row>
        <row r="27">
          <cell r="D27">
            <v>3</v>
          </cell>
          <cell r="E27">
            <v>1.216</v>
          </cell>
        </row>
        <row r="28">
          <cell r="D28">
            <v>3</v>
          </cell>
          <cell r="E28">
            <v>0.94199999999999995</v>
          </cell>
        </row>
        <row r="29">
          <cell r="D29">
            <v>1.7424999999999999</v>
          </cell>
          <cell r="E29">
            <v>6.6000000000000003E-2</v>
          </cell>
        </row>
        <row r="30">
          <cell r="D30">
            <v>1.7424999999999999</v>
          </cell>
          <cell r="E30">
            <v>1E-3</v>
          </cell>
        </row>
      </sheetData>
      <sheetData sheetId="2" refreshError="1">
        <row r="10">
          <cell r="D10">
            <v>10.75</v>
          </cell>
          <cell r="E10">
            <v>5.3550000000000004</v>
          </cell>
        </row>
        <row r="11">
          <cell r="D11">
            <v>10.75</v>
          </cell>
          <cell r="E11">
            <v>5.4809999999999999</v>
          </cell>
        </row>
        <row r="12">
          <cell r="D12">
            <v>0.25</v>
          </cell>
          <cell r="E12">
            <v>9.1999999999999998E-2</v>
          </cell>
        </row>
        <row r="13">
          <cell r="D13">
            <v>0.25</v>
          </cell>
          <cell r="E13">
            <v>7.2999999999999995E-2</v>
          </cell>
        </row>
        <row r="14">
          <cell r="D14">
            <v>0.32</v>
          </cell>
          <cell r="E14">
            <v>2.3E-2</v>
          </cell>
        </row>
        <row r="15">
          <cell r="D15">
            <v>1.25</v>
          </cell>
          <cell r="E15">
            <v>4.9000000000000002E-2</v>
          </cell>
        </row>
        <row r="16">
          <cell r="D16">
            <v>1.25</v>
          </cell>
          <cell r="E16">
            <v>7.8E-2</v>
          </cell>
        </row>
        <row r="17">
          <cell r="D17">
            <v>0.45</v>
          </cell>
          <cell r="E17">
            <v>0.25800000000000001</v>
          </cell>
        </row>
        <row r="18">
          <cell r="D18">
            <v>0.45</v>
          </cell>
          <cell r="E18">
            <v>0.217</v>
          </cell>
        </row>
        <row r="19">
          <cell r="D19">
            <v>2</v>
          </cell>
          <cell r="E19">
            <v>1.0369999999999999</v>
          </cell>
        </row>
        <row r="20">
          <cell r="D20">
            <v>2</v>
          </cell>
          <cell r="E20">
            <v>1.07</v>
          </cell>
        </row>
        <row r="21">
          <cell r="D21">
            <v>7.4999999999999997E-2</v>
          </cell>
          <cell r="E21">
            <v>4.9000000000000002E-2</v>
          </cell>
        </row>
        <row r="22">
          <cell r="D22">
            <v>7.4999999999999997E-2</v>
          </cell>
          <cell r="E22">
            <v>1E-3</v>
          </cell>
        </row>
        <row r="23">
          <cell r="D23">
            <v>1.05</v>
          </cell>
          <cell r="E23">
            <v>5.0000000000000001E-3</v>
          </cell>
        </row>
        <row r="24">
          <cell r="D24">
            <v>1.05</v>
          </cell>
          <cell r="E24">
            <v>7.9000000000000001E-2</v>
          </cell>
        </row>
        <row r="25">
          <cell r="D25">
            <v>1.25</v>
          </cell>
          <cell r="E25">
            <v>1.091</v>
          </cell>
        </row>
        <row r="26">
          <cell r="D26">
            <v>1.25</v>
          </cell>
          <cell r="E26">
            <v>0.628</v>
          </cell>
        </row>
        <row r="27">
          <cell r="D27">
            <v>3</v>
          </cell>
          <cell r="E27">
            <v>1.246</v>
          </cell>
        </row>
        <row r="28">
          <cell r="D28">
            <v>3</v>
          </cell>
          <cell r="E28">
            <v>0.89300000000000002</v>
          </cell>
        </row>
        <row r="29">
          <cell r="D29">
            <v>1.7424999999999999</v>
          </cell>
          <cell r="E29">
            <v>6.0999999999999999E-2</v>
          </cell>
        </row>
        <row r="30">
          <cell r="D30">
            <v>1.7424999999999999</v>
          </cell>
          <cell r="E30">
            <v>1E-3</v>
          </cell>
        </row>
      </sheetData>
      <sheetData sheetId="3" refreshError="1"/>
      <sheetData sheetId="4" refreshError="1">
        <row r="10">
          <cell r="D10">
            <v>10.75</v>
          </cell>
          <cell r="E10">
            <v>5.1920000000000002</v>
          </cell>
        </row>
        <row r="11">
          <cell r="D11">
            <v>10.75</v>
          </cell>
          <cell r="E11">
            <v>4.7480000000000002</v>
          </cell>
        </row>
        <row r="12">
          <cell r="D12">
            <v>0.25</v>
          </cell>
          <cell r="E12">
            <v>8.5999999999999993E-2</v>
          </cell>
        </row>
        <row r="13">
          <cell r="D13">
            <v>0.25</v>
          </cell>
          <cell r="E13">
            <v>8.1000000000000003E-2</v>
          </cell>
        </row>
        <row r="14">
          <cell r="D14">
            <v>0.32</v>
          </cell>
          <cell r="E14">
            <v>1.9E-2</v>
          </cell>
        </row>
        <row r="15">
          <cell r="D15">
            <v>1.25</v>
          </cell>
          <cell r="E15">
            <v>2.7E-2</v>
          </cell>
        </row>
        <row r="16">
          <cell r="D16">
            <v>1.25</v>
          </cell>
          <cell r="E16">
            <v>6.8000000000000005E-2</v>
          </cell>
        </row>
        <row r="17">
          <cell r="D17">
            <v>0.45</v>
          </cell>
          <cell r="E17">
            <v>0.24399999999999999</v>
          </cell>
        </row>
        <row r="18">
          <cell r="D18">
            <v>0.45</v>
          </cell>
          <cell r="E18">
            <v>0.20599999999999999</v>
          </cell>
        </row>
        <row r="19">
          <cell r="D19">
            <v>2</v>
          </cell>
          <cell r="E19">
            <v>0.98199999999999998</v>
          </cell>
        </row>
        <row r="20">
          <cell r="D20">
            <v>2</v>
          </cell>
          <cell r="E20">
            <v>0.79</v>
          </cell>
        </row>
        <row r="21">
          <cell r="D21">
            <v>7.4999999999999997E-2</v>
          </cell>
          <cell r="E21">
            <v>4.5999999999999999E-2</v>
          </cell>
        </row>
        <row r="22">
          <cell r="D22">
            <v>7.4999999999999997E-2</v>
          </cell>
          <cell r="E22">
            <v>1E-3</v>
          </cell>
        </row>
        <row r="23">
          <cell r="D23">
            <v>1.05</v>
          </cell>
          <cell r="E23">
            <v>1.0999999999999999E-2</v>
          </cell>
        </row>
        <row r="24">
          <cell r="D24">
            <v>1.05</v>
          </cell>
          <cell r="E24">
            <v>7.8E-2</v>
          </cell>
        </row>
        <row r="25">
          <cell r="D25">
            <v>1.25</v>
          </cell>
          <cell r="E25">
            <v>1.3080000000000001</v>
          </cell>
        </row>
        <row r="26">
          <cell r="D26">
            <v>1.25</v>
          </cell>
          <cell r="E26">
            <v>0.77600000000000002</v>
          </cell>
        </row>
        <row r="27">
          <cell r="D27">
            <v>3</v>
          </cell>
          <cell r="E27">
            <v>1.224</v>
          </cell>
        </row>
        <row r="28">
          <cell r="D28">
            <v>3</v>
          </cell>
          <cell r="E28">
            <v>0.871</v>
          </cell>
        </row>
      </sheetData>
      <sheetData sheetId="5" refreshError="1">
        <row r="10">
          <cell r="D10">
            <v>10.75</v>
          </cell>
          <cell r="E10">
            <v>4.5979999999999999</v>
          </cell>
        </row>
        <row r="11">
          <cell r="D11">
            <v>10.75</v>
          </cell>
          <cell r="E11">
            <v>4.8109999999999999</v>
          </cell>
        </row>
        <row r="12">
          <cell r="D12">
            <v>0.25</v>
          </cell>
          <cell r="E12">
            <v>7.4999999999999997E-2</v>
          </cell>
        </row>
        <row r="13">
          <cell r="D13">
            <v>0.25</v>
          </cell>
          <cell r="E13">
            <v>6.3E-2</v>
          </cell>
        </row>
        <row r="14">
          <cell r="D14">
            <v>0.32</v>
          </cell>
          <cell r="E14">
            <v>1.4999999999999999E-2</v>
          </cell>
        </row>
        <row r="15">
          <cell r="D15">
            <v>1.25</v>
          </cell>
          <cell r="E15">
            <v>5.0999999999999997E-2</v>
          </cell>
        </row>
        <row r="16">
          <cell r="D16">
            <v>1.25</v>
          </cell>
          <cell r="E16">
            <v>9.5000000000000001E-2</v>
          </cell>
        </row>
        <row r="17">
          <cell r="D17">
            <v>0.45</v>
          </cell>
          <cell r="E17">
            <v>0.23499999999999999</v>
          </cell>
        </row>
        <row r="18">
          <cell r="D18">
            <v>0.45</v>
          </cell>
          <cell r="E18">
            <v>0.20200000000000001</v>
          </cell>
        </row>
        <row r="19">
          <cell r="D19">
            <v>2</v>
          </cell>
          <cell r="E19">
            <v>0.81200000000000006</v>
          </cell>
        </row>
        <row r="20">
          <cell r="D20">
            <v>2</v>
          </cell>
          <cell r="E20">
            <v>0.56200000000000006</v>
          </cell>
        </row>
        <row r="21">
          <cell r="D21">
            <v>7.4999999999999997E-2</v>
          </cell>
          <cell r="E21">
            <v>3.6999999999999998E-2</v>
          </cell>
        </row>
        <row r="22">
          <cell r="D22">
            <v>7.4999999999999997E-2</v>
          </cell>
          <cell r="E22">
            <v>1E-3</v>
          </cell>
        </row>
        <row r="23">
          <cell r="D23">
            <v>1.05</v>
          </cell>
          <cell r="E23">
            <v>4.0000000000000001E-3</v>
          </cell>
        </row>
        <row r="24">
          <cell r="D24">
            <v>1.05</v>
          </cell>
          <cell r="E24">
            <v>7.8E-2</v>
          </cell>
        </row>
        <row r="25">
          <cell r="D25">
            <v>1.25</v>
          </cell>
          <cell r="E25">
            <v>1.1990000000000001</v>
          </cell>
        </row>
        <row r="26">
          <cell r="D26">
            <v>1.25</v>
          </cell>
          <cell r="E26">
            <v>0.85699999999999998</v>
          </cell>
        </row>
        <row r="27">
          <cell r="D27">
            <v>3</v>
          </cell>
          <cell r="E27">
            <v>1.22</v>
          </cell>
        </row>
        <row r="28">
          <cell r="D28">
            <v>3</v>
          </cell>
          <cell r="E28">
            <v>0.98899999999999999</v>
          </cell>
        </row>
      </sheetData>
      <sheetData sheetId="6" refreshError="1">
        <row r="10">
          <cell r="D10">
            <v>10.75</v>
          </cell>
          <cell r="E10">
            <v>6.1210000000000004</v>
          </cell>
        </row>
        <row r="11">
          <cell r="D11">
            <v>10.75</v>
          </cell>
          <cell r="E11">
            <v>4.2149999999999999</v>
          </cell>
        </row>
        <row r="12">
          <cell r="D12">
            <v>0.25</v>
          </cell>
          <cell r="E12">
            <v>6.2E-2</v>
          </cell>
        </row>
        <row r="13">
          <cell r="D13">
            <v>0.25</v>
          </cell>
          <cell r="E13">
            <v>5.0999999999999997E-2</v>
          </cell>
        </row>
        <row r="14">
          <cell r="D14">
            <v>0.32</v>
          </cell>
          <cell r="E14">
            <v>1.2E-2</v>
          </cell>
        </row>
        <row r="15">
          <cell r="D15">
            <v>1.25</v>
          </cell>
          <cell r="E15">
            <v>6.3E-2</v>
          </cell>
        </row>
        <row r="16">
          <cell r="D16">
            <v>1.25</v>
          </cell>
          <cell r="E16">
            <v>6.7000000000000004E-2</v>
          </cell>
        </row>
        <row r="17">
          <cell r="D17">
            <v>0.45</v>
          </cell>
          <cell r="E17">
            <v>0.23200000000000001</v>
          </cell>
        </row>
        <row r="18">
          <cell r="D18">
            <v>0.45</v>
          </cell>
          <cell r="E18">
            <v>0.19800000000000001</v>
          </cell>
        </row>
        <row r="19">
          <cell r="D19">
            <v>2</v>
          </cell>
          <cell r="E19">
            <v>0.63300000000000001</v>
          </cell>
        </row>
        <row r="20">
          <cell r="D20">
            <v>2</v>
          </cell>
          <cell r="E20">
            <v>0.72599999999999998</v>
          </cell>
        </row>
        <row r="21">
          <cell r="D21">
            <v>7.4999999999999997E-2</v>
          </cell>
          <cell r="E21">
            <v>2.1999999999999999E-2</v>
          </cell>
        </row>
        <row r="22">
          <cell r="D22">
            <v>7.4999999999999997E-2</v>
          </cell>
          <cell r="E22">
            <v>1E-3</v>
          </cell>
        </row>
        <row r="23">
          <cell r="D23">
            <v>1.05</v>
          </cell>
          <cell r="E23">
            <v>3.0000000000000001E-3</v>
          </cell>
        </row>
        <row r="24">
          <cell r="D24">
            <v>1.05</v>
          </cell>
          <cell r="E24">
            <v>8.3000000000000004E-2</v>
          </cell>
        </row>
        <row r="25">
          <cell r="D25">
            <v>1.25</v>
          </cell>
          <cell r="E25">
            <v>1.153</v>
          </cell>
        </row>
        <row r="26">
          <cell r="D26">
            <v>1.25</v>
          </cell>
          <cell r="E26">
            <v>0.97399999999999998</v>
          </cell>
        </row>
        <row r="27">
          <cell r="D27">
            <v>1.7424999999999999</v>
          </cell>
          <cell r="E27">
            <v>5.0999999999999997E-2</v>
          </cell>
        </row>
        <row r="28">
          <cell r="D28">
            <v>1.7424999999999999</v>
          </cell>
          <cell r="E28">
            <v>1E-3</v>
          </cell>
        </row>
      </sheetData>
      <sheetData sheetId="7" refreshError="1"/>
      <sheetData sheetId="8" refreshError="1">
        <row r="10">
          <cell r="D10">
            <v>10.75</v>
          </cell>
          <cell r="E10">
            <v>7.5090000000000003</v>
          </cell>
        </row>
        <row r="11">
          <cell r="D11">
            <v>10.75</v>
          </cell>
          <cell r="E11">
            <v>3.7</v>
          </cell>
        </row>
        <row r="12">
          <cell r="D12">
            <v>0.25</v>
          </cell>
          <cell r="E12">
            <v>0.10100000000000001</v>
          </cell>
        </row>
        <row r="13">
          <cell r="D13">
            <v>0.25</v>
          </cell>
          <cell r="E13">
            <v>0.104</v>
          </cell>
        </row>
        <row r="14">
          <cell r="D14">
            <v>0.32</v>
          </cell>
          <cell r="E14">
            <v>0.01</v>
          </cell>
        </row>
        <row r="15">
          <cell r="D15">
            <v>1.25</v>
          </cell>
          <cell r="E15">
            <v>5.8000000000000003E-2</v>
          </cell>
        </row>
        <row r="16">
          <cell r="D16">
            <v>1.25</v>
          </cell>
          <cell r="E16">
            <v>6.5000000000000002E-2</v>
          </cell>
        </row>
        <row r="17">
          <cell r="D17">
            <v>0.45</v>
          </cell>
          <cell r="E17">
            <v>0.217</v>
          </cell>
        </row>
        <row r="18">
          <cell r="D18">
            <v>0.45</v>
          </cell>
          <cell r="E18">
            <v>0.17799999999999999</v>
          </cell>
        </row>
        <row r="19">
          <cell r="D19">
            <v>2</v>
          </cell>
          <cell r="E19">
            <v>0.48499999999999999</v>
          </cell>
        </row>
        <row r="20">
          <cell r="D20">
            <v>2</v>
          </cell>
          <cell r="E20">
            <v>1.198</v>
          </cell>
        </row>
        <row r="21">
          <cell r="D21">
            <v>7.4999999999999997E-2</v>
          </cell>
          <cell r="E21">
            <v>1.7999999999999999E-2</v>
          </cell>
        </row>
        <row r="22">
          <cell r="D22">
            <v>7.4999999999999997E-2</v>
          </cell>
          <cell r="E22">
            <v>3.0000000000000001E-3</v>
          </cell>
        </row>
        <row r="23">
          <cell r="D23">
            <v>1.05</v>
          </cell>
          <cell r="E23">
            <v>2E-3</v>
          </cell>
        </row>
        <row r="24">
          <cell r="D24">
            <v>1.05</v>
          </cell>
          <cell r="E24">
            <v>9.5000000000000001E-2</v>
          </cell>
        </row>
        <row r="25">
          <cell r="D25">
            <v>1.25</v>
          </cell>
          <cell r="E25">
            <v>1.2030000000000001</v>
          </cell>
        </row>
        <row r="26">
          <cell r="D26">
            <v>1.25</v>
          </cell>
          <cell r="E26">
            <v>0.80200000000000005</v>
          </cell>
        </row>
        <row r="27">
          <cell r="D27">
            <v>1.7424999999999999</v>
          </cell>
          <cell r="E27">
            <v>6.0999999999999999E-2</v>
          </cell>
        </row>
        <row r="28">
          <cell r="D28">
            <v>1.7424999999999999</v>
          </cell>
          <cell r="E28">
            <v>0</v>
          </cell>
        </row>
      </sheetData>
      <sheetData sheetId="9" refreshError="1">
        <row r="10">
          <cell r="D10">
            <v>10.75</v>
          </cell>
          <cell r="E10">
            <v>8.5790000000000006</v>
          </cell>
        </row>
        <row r="11">
          <cell r="D11">
            <v>10.75</v>
          </cell>
          <cell r="E11">
            <v>1.3240000000000001</v>
          </cell>
        </row>
        <row r="12">
          <cell r="D12">
            <v>0.25</v>
          </cell>
          <cell r="E12">
            <v>6.4000000000000001E-2</v>
          </cell>
        </row>
        <row r="13">
          <cell r="D13">
            <v>0.25</v>
          </cell>
          <cell r="E13">
            <v>5.0999999999999997E-2</v>
          </cell>
        </row>
        <row r="14">
          <cell r="D14">
            <v>0.32</v>
          </cell>
          <cell r="E14">
            <v>0.01</v>
          </cell>
        </row>
        <row r="15">
          <cell r="D15">
            <v>1.25</v>
          </cell>
          <cell r="E15">
            <v>4.2999999999999997E-2</v>
          </cell>
        </row>
        <row r="16">
          <cell r="D16">
            <v>1.25</v>
          </cell>
          <cell r="E16">
            <v>2.9000000000000001E-2</v>
          </cell>
        </row>
        <row r="17">
          <cell r="D17">
            <v>0.45</v>
          </cell>
          <cell r="E17">
            <v>0.23699999999999999</v>
          </cell>
        </row>
        <row r="18">
          <cell r="D18">
            <v>0.45</v>
          </cell>
          <cell r="E18">
            <v>0.19400000000000001</v>
          </cell>
        </row>
        <row r="19">
          <cell r="D19">
            <v>2</v>
          </cell>
          <cell r="E19">
            <v>6.9000000000000006E-2</v>
          </cell>
        </row>
        <row r="20">
          <cell r="D20">
            <v>2</v>
          </cell>
          <cell r="E20">
            <v>1.423</v>
          </cell>
        </row>
        <row r="21">
          <cell r="D21">
            <v>7.4999999999999997E-2</v>
          </cell>
          <cell r="E21">
            <v>1.9E-2</v>
          </cell>
        </row>
        <row r="22">
          <cell r="D22">
            <v>7.4999999999999997E-2</v>
          </cell>
          <cell r="E22">
            <v>1E-3</v>
          </cell>
        </row>
        <row r="23">
          <cell r="D23">
            <v>1.05</v>
          </cell>
          <cell r="E23">
            <v>3.0000000000000001E-3</v>
          </cell>
        </row>
        <row r="24">
          <cell r="D24">
            <v>1.05</v>
          </cell>
          <cell r="E24">
            <v>8.2000000000000003E-2</v>
          </cell>
        </row>
        <row r="25">
          <cell r="D25">
            <v>1.25</v>
          </cell>
          <cell r="E25">
            <v>1.18</v>
          </cell>
        </row>
        <row r="26">
          <cell r="D26">
            <v>1.25</v>
          </cell>
          <cell r="E26">
            <v>0.96199999999999997</v>
          </cell>
        </row>
        <row r="27">
          <cell r="D27">
            <v>1.7424999999999999</v>
          </cell>
          <cell r="E27">
            <v>5.5E-2</v>
          </cell>
        </row>
        <row r="28">
          <cell r="D28">
            <v>1.7424999999999999</v>
          </cell>
          <cell r="E28">
            <v>0</v>
          </cell>
        </row>
      </sheetData>
      <sheetData sheetId="10" refreshError="1">
        <row r="10">
          <cell r="D10">
            <v>10.75</v>
          </cell>
          <cell r="E10">
            <v>5.5</v>
          </cell>
        </row>
        <row r="11">
          <cell r="D11">
            <v>10.75</v>
          </cell>
          <cell r="E11">
            <v>4.5750000000000002</v>
          </cell>
        </row>
        <row r="12">
          <cell r="D12">
            <v>0.25</v>
          </cell>
          <cell r="E12">
            <v>8.6999999999999994E-2</v>
          </cell>
        </row>
        <row r="13">
          <cell r="D13">
            <v>0.25</v>
          </cell>
          <cell r="E13">
            <v>3.2000000000000001E-2</v>
          </cell>
        </row>
        <row r="14">
          <cell r="D14">
            <v>0.32</v>
          </cell>
          <cell r="E14">
            <v>0.01</v>
          </cell>
        </row>
        <row r="15">
          <cell r="D15">
            <v>1.25</v>
          </cell>
          <cell r="E15">
            <v>4.3999999999999997E-2</v>
          </cell>
        </row>
        <row r="16">
          <cell r="D16">
            <v>1.25</v>
          </cell>
          <cell r="E16">
            <v>0.03</v>
          </cell>
        </row>
        <row r="17">
          <cell r="D17">
            <v>0.45</v>
          </cell>
          <cell r="E17">
            <v>0.25600000000000001</v>
          </cell>
        </row>
        <row r="18">
          <cell r="D18">
            <v>0.45</v>
          </cell>
          <cell r="E18">
            <v>0.24199999999999999</v>
          </cell>
        </row>
        <row r="19">
          <cell r="D19">
            <v>2</v>
          </cell>
          <cell r="E19">
            <v>2.1999999999999999E-2</v>
          </cell>
        </row>
        <row r="20">
          <cell r="D20">
            <v>2</v>
          </cell>
          <cell r="E20">
            <v>1.4419999999999999</v>
          </cell>
        </row>
        <row r="21">
          <cell r="D21">
            <v>7.4999999999999997E-2</v>
          </cell>
          <cell r="E21">
            <v>2.4E-2</v>
          </cell>
        </row>
        <row r="22">
          <cell r="D22">
            <v>7.4999999999999997E-2</v>
          </cell>
          <cell r="E22">
            <v>1.2E-2</v>
          </cell>
        </row>
        <row r="23">
          <cell r="D23">
            <v>1.05</v>
          </cell>
          <cell r="E23">
            <v>3.0000000000000001E-3</v>
          </cell>
        </row>
        <row r="24">
          <cell r="D24">
            <v>1.05</v>
          </cell>
          <cell r="E24">
            <v>8.5999999999999993E-2</v>
          </cell>
        </row>
        <row r="25">
          <cell r="D25">
            <v>1.25</v>
          </cell>
          <cell r="E25">
            <v>1.131</v>
          </cell>
        </row>
        <row r="26">
          <cell r="D26">
            <v>1.25</v>
          </cell>
          <cell r="E26">
            <v>0.94599999999999995</v>
          </cell>
        </row>
        <row r="27">
          <cell r="D27">
            <v>1.7424999999999999</v>
          </cell>
          <cell r="E27">
            <v>1.4E-2</v>
          </cell>
        </row>
        <row r="28">
          <cell r="D28">
            <v>1.7424999999999999</v>
          </cell>
          <cell r="E28">
            <v>0.04</v>
          </cell>
        </row>
      </sheetData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1 квартал"/>
      <sheetName val="Лист1"/>
      <sheetName val="апрель"/>
    </sheetNames>
    <sheetDataSet>
      <sheetData sheetId="0"/>
      <sheetData sheetId="1"/>
      <sheetData sheetId="2"/>
      <sheetData sheetId="3"/>
      <sheetData sheetId="4">
        <row r="1">
          <cell r="A1" t="str">
            <v>Е.В. Константинова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view="pageBreakPreview" zoomScaleNormal="100" zoomScaleSheetLayoutView="100" workbookViewId="0">
      <selection activeCell="F29" sqref="F29"/>
    </sheetView>
  </sheetViews>
  <sheetFormatPr defaultRowHeight="12.75" x14ac:dyDescent="0.2"/>
  <cols>
    <col min="1" max="1" width="7.28515625" style="2" customWidth="1"/>
    <col min="2" max="2" width="31.140625" style="2" customWidth="1"/>
    <col min="3" max="3" width="15.140625" style="2" customWidth="1"/>
    <col min="4" max="4" width="27.28515625" style="2" customWidth="1"/>
    <col min="5" max="5" width="30.5703125" style="2" hidden="1" customWidth="1"/>
    <col min="6" max="6" width="26.5703125" style="2" customWidth="1"/>
    <col min="7" max="13" width="9.140625" style="2"/>
    <col min="14" max="16384" width="9.140625" style="1"/>
  </cols>
  <sheetData>
    <row r="1" spans="1:14" ht="72" customHeight="1" x14ac:dyDescent="0.2">
      <c r="A1" s="67" t="s">
        <v>44</v>
      </c>
      <c r="B1" s="67"/>
      <c r="C1" s="67"/>
      <c r="D1" s="67"/>
      <c r="E1" s="67"/>
      <c r="F1" s="67"/>
      <c r="G1" s="22"/>
      <c r="H1" s="22"/>
      <c r="I1" s="22"/>
      <c r="J1" s="22"/>
      <c r="K1" s="22"/>
      <c r="L1" s="22"/>
      <c r="M1" s="22"/>
      <c r="N1" s="22"/>
    </row>
    <row r="2" spans="1:14" x14ac:dyDescent="0.2">
      <c r="A2" s="68"/>
      <c r="B2" s="68"/>
      <c r="C2" s="68"/>
      <c r="D2" s="68"/>
      <c r="E2" s="68"/>
      <c r="F2" s="68"/>
      <c r="G2" s="22"/>
      <c r="H2" s="22"/>
      <c r="I2" s="22"/>
      <c r="J2" s="22"/>
      <c r="K2" s="22"/>
      <c r="L2" s="22"/>
      <c r="M2" s="22"/>
      <c r="N2" s="22"/>
    </row>
    <row r="3" spans="1:14" ht="13.5" thickBot="1" x14ac:dyDescent="0.25"/>
    <row r="4" spans="1:14" ht="68.25" customHeight="1" thickBot="1" x14ac:dyDescent="0.25">
      <c r="A4" s="69" t="s">
        <v>38</v>
      </c>
      <c r="B4" s="71" t="s">
        <v>37</v>
      </c>
      <c r="C4" s="71" t="s">
        <v>36</v>
      </c>
      <c r="D4" s="20" t="s">
        <v>39</v>
      </c>
      <c r="E4" s="20" t="s">
        <v>35</v>
      </c>
      <c r="F4" s="20" t="s">
        <v>40</v>
      </c>
    </row>
    <row r="5" spans="1:14" ht="18" customHeight="1" thickBot="1" x14ac:dyDescent="0.25">
      <c r="A5" s="70"/>
      <c r="B5" s="72"/>
      <c r="C5" s="72"/>
      <c r="D5" s="21" t="s">
        <v>34</v>
      </c>
      <c r="E5" s="21" t="s">
        <v>34</v>
      </c>
      <c r="F5" s="20" t="s">
        <v>34</v>
      </c>
    </row>
    <row r="6" spans="1:14" ht="13.5" thickBot="1" x14ac:dyDescent="0.25">
      <c r="A6" s="73" t="s">
        <v>33</v>
      </c>
      <c r="B6" s="19" t="s">
        <v>32</v>
      </c>
      <c r="C6" s="7" t="s">
        <v>0</v>
      </c>
      <c r="D6" s="5">
        <f>([1]январь!D10+[1]февраль!D10+[1]март!D10)/3</f>
        <v>10.75</v>
      </c>
      <c r="E6" s="5">
        <f>([1]январь!E10+[1]февраль!E10+[1]март!E10)/3</f>
        <v>6.2160000000000002</v>
      </c>
      <c r="F6" s="4">
        <f t="shared" ref="F6:F29" si="0">D6-E6</f>
        <v>4.5339999999999998</v>
      </c>
    </row>
    <row r="7" spans="1:14" ht="13.5" thickBot="1" x14ac:dyDescent="0.25">
      <c r="A7" s="74"/>
      <c r="B7" s="19" t="s">
        <v>31</v>
      </c>
      <c r="C7" s="7" t="s">
        <v>0</v>
      </c>
      <c r="D7" s="5">
        <f>([1]январь!D11+[1]февраль!D11+[1]март!D11)/3</f>
        <v>10.75</v>
      </c>
      <c r="E7" s="5">
        <f>([1]январь!E11+[1]февраль!E11+[1]март!E11)/3</f>
        <v>5.4029999999999996</v>
      </c>
      <c r="F7" s="4">
        <f t="shared" si="0"/>
        <v>5.3470000000000004</v>
      </c>
    </row>
    <row r="8" spans="1:14" ht="26.25" thickBot="1" x14ac:dyDescent="0.25">
      <c r="A8" s="73" t="s">
        <v>30</v>
      </c>
      <c r="B8" s="18" t="s">
        <v>29</v>
      </c>
      <c r="C8" s="13" t="s">
        <v>2</v>
      </c>
      <c r="D8" s="5">
        <f>([1]январь!D12+[1]февраль!D12+[1]март!D12)/3</f>
        <v>0.25</v>
      </c>
      <c r="E8" s="5">
        <f>([1]январь!E12+[1]февраль!E12+[1]март!E12)/3</f>
        <v>9.2999999999999999E-2</v>
      </c>
      <c r="F8" s="4">
        <f t="shared" si="0"/>
        <v>0.157</v>
      </c>
    </row>
    <row r="9" spans="1:14" ht="26.25" thickBot="1" x14ac:dyDescent="0.25">
      <c r="A9" s="74"/>
      <c r="B9" s="18" t="s">
        <v>28</v>
      </c>
      <c r="C9" s="13" t="s">
        <v>2</v>
      </c>
      <c r="D9" s="5">
        <f>([1]январь!D13+[1]февраль!D13+[1]март!D13)/3</f>
        <v>0.25</v>
      </c>
      <c r="E9" s="5">
        <f>([1]январь!E13+[1]февраль!E13+[1]март!E13)/3</f>
        <v>7.3999999999999996E-2</v>
      </c>
      <c r="F9" s="4">
        <f t="shared" si="0"/>
        <v>0.17599999999999999</v>
      </c>
    </row>
    <row r="10" spans="1:14" ht="26.25" thickBot="1" x14ac:dyDescent="0.25">
      <c r="A10" s="17" t="s">
        <v>27</v>
      </c>
      <c r="B10" s="14" t="s">
        <v>26</v>
      </c>
      <c r="C10" s="13" t="s">
        <v>2</v>
      </c>
      <c r="D10" s="5">
        <f>([1]январь!D14+[1]февраль!D14+[1]март!D14)/3</f>
        <v>0.32</v>
      </c>
      <c r="E10" s="5">
        <f>([1]январь!E14+[1]февраль!E14+[1]март!E14)/3</f>
        <v>2.1999999999999999E-2</v>
      </c>
      <c r="F10" s="4">
        <f t="shared" si="0"/>
        <v>0.29799999999999999</v>
      </c>
    </row>
    <row r="11" spans="1:14" s="15" customFormat="1" ht="26.25" thickBot="1" x14ac:dyDescent="0.25">
      <c r="A11" s="73" t="s">
        <v>25</v>
      </c>
      <c r="B11" s="16" t="s">
        <v>24</v>
      </c>
      <c r="C11" s="13" t="s">
        <v>2</v>
      </c>
      <c r="D11" s="5">
        <f>([1]январь!D15+[1]февраль!D15+[1]март!D15)/3</f>
        <v>1.25</v>
      </c>
      <c r="E11" s="5">
        <f>([1]январь!E15+[1]февраль!E15+[1]март!E15)/3</f>
        <v>4.9000000000000002E-2</v>
      </c>
      <c r="F11" s="4">
        <f t="shared" si="0"/>
        <v>1.2010000000000001</v>
      </c>
      <c r="G11" s="2"/>
      <c r="H11" s="2"/>
      <c r="I11" s="2"/>
      <c r="J11" s="2"/>
      <c r="K11" s="2"/>
      <c r="L11" s="2"/>
      <c r="M11" s="2"/>
    </row>
    <row r="12" spans="1:14" s="15" customFormat="1" ht="26.25" thickBot="1" x14ac:dyDescent="0.25">
      <c r="A12" s="74"/>
      <c r="B12" s="16" t="s">
        <v>23</v>
      </c>
      <c r="C12" s="13" t="s">
        <v>2</v>
      </c>
      <c r="D12" s="5">
        <f>([1]январь!D16+[1]февраль!D16+[1]март!D16)/3</f>
        <v>1.25</v>
      </c>
      <c r="E12" s="5">
        <f>([1]январь!E16+[1]февраль!E16+[1]март!E16)/3</f>
        <v>8.5000000000000006E-2</v>
      </c>
      <c r="F12" s="4">
        <f t="shared" si="0"/>
        <v>1.165</v>
      </c>
      <c r="G12" s="2"/>
      <c r="H12" s="2"/>
      <c r="I12" s="2"/>
      <c r="J12" s="2"/>
      <c r="K12" s="2"/>
      <c r="L12" s="2"/>
      <c r="M12" s="2"/>
    </row>
    <row r="13" spans="1:14" ht="26.25" thickBot="1" x14ac:dyDescent="0.25">
      <c r="A13" s="73" t="s">
        <v>22</v>
      </c>
      <c r="B13" s="14" t="s">
        <v>21</v>
      </c>
      <c r="C13" s="13" t="s">
        <v>0</v>
      </c>
      <c r="D13" s="5">
        <f>([1]январь!D17+[1]февраль!D17+[1]март!D17)/3</f>
        <v>0.45</v>
      </c>
      <c r="E13" s="5">
        <f>([1]январь!E17+[1]февраль!E17+[1]март!E17)/3</f>
        <v>0.27400000000000002</v>
      </c>
      <c r="F13" s="4">
        <f t="shared" si="0"/>
        <v>0.17599999999999999</v>
      </c>
    </row>
    <row r="14" spans="1:14" ht="26.25" thickBot="1" x14ac:dyDescent="0.25">
      <c r="A14" s="74"/>
      <c r="B14" s="14" t="s">
        <v>20</v>
      </c>
      <c r="C14" s="13" t="s">
        <v>0</v>
      </c>
      <c r="D14" s="5">
        <f>([1]январь!D18+[1]февраль!D18+[1]март!D18)/3</f>
        <v>0.45</v>
      </c>
      <c r="E14" s="5">
        <f>([1]январь!E18+[1]февраль!E18+[1]март!E18)/3</f>
        <v>0.22600000000000001</v>
      </c>
      <c r="F14" s="4">
        <f t="shared" si="0"/>
        <v>0.224</v>
      </c>
    </row>
    <row r="15" spans="1:14" ht="26.25" thickBot="1" x14ac:dyDescent="0.25">
      <c r="A15" s="73" t="s">
        <v>19</v>
      </c>
      <c r="B15" s="14" t="s">
        <v>18</v>
      </c>
      <c r="C15" s="13" t="s">
        <v>0</v>
      </c>
      <c r="D15" s="5">
        <f>([1]январь!D19+[1]февраль!D19+[1]март!D19)/3</f>
        <v>2</v>
      </c>
      <c r="E15" s="5">
        <f>([1]январь!E19+[1]февраль!E19+[1]март!E19)/3</f>
        <v>0.88700000000000001</v>
      </c>
      <c r="F15" s="4">
        <f t="shared" si="0"/>
        <v>1.113</v>
      </c>
    </row>
    <row r="16" spans="1:14" ht="26.25" thickBot="1" x14ac:dyDescent="0.25">
      <c r="A16" s="75"/>
      <c r="B16" s="14" t="s">
        <v>17</v>
      </c>
      <c r="C16" s="13" t="s">
        <v>0</v>
      </c>
      <c r="D16" s="5">
        <f>([1]январь!D20+[1]февраль!D20+[1]март!D20)/3</f>
        <v>2</v>
      </c>
      <c r="E16" s="5">
        <f>([1]январь!E20+[1]февраль!E20+[1]март!E20)/3</f>
        <v>1.3380000000000001</v>
      </c>
      <c r="F16" s="4">
        <f t="shared" si="0"/>
        <v>0.66200000000000003</v>
      </c>
    </row>
    <row r="17" spans="1:14" ht="26.25" thickBot="1" x14ac:dyDescent="0.25">
      <c r="A17" s="75"/>
      <c r="B17" s="14" t="s">
        <v>16</v>
      </c>
      <c r="C17" s="13" t="s">
        <v>0</v>
      </c>
      <c r="D17" s="5">
        <f>([1]январь!D21+[1]февраль!D21+[1]март!D21)/3</f>
        <v>7.4999999999999997E-2</v>
      </c>
      <c r="E17" s="5">
        <f>([1]январь!E21+[1]февраль!E21+[1]март!E21)/3</f>
        <v>0.05</v>
      </c>
      <c r="F17" s="4">
        <f t="shared" si="0"/>
        <v>2.5000000000000001E-2</v>
      </c>
    </row>
    <row r="18" spans="1:14" ht="26.25" thickBot="1" x14ac:dyDescent="0.25">
      <c r="A18" s="74"/>
      <c r="B18" s="14" t="s">
        <v>15</v>
      </c>
      <c r="C18" s="13" t="s">
        <v>0</v>
      </c>
      <c r="D18" s="5">
        <f>([1]январь!D22+[1]февраль!D22+[1]март!D22)/3</f>
        <v>7.4999999999999997E-2</v>
      </c>
      <c r="E18" s="5">
        <f>([1]январь!E22+[1]февраль!E22+[1]март!E22)/3</f>
        <v>3.0000000000000001E-3</v>
      </c>
      <c r="F18" s="4">
        <f t="shared" si="0"/>
        <v>7.1999999999999995E-2</v>
      </c>
    </row>
    <row r="19" spans="1:14" ht="26.25" thickBot="1" x14ac:dyDescent="0.25">
      <c r="A19" s="73" t="s">
        <v>14</v>
      </c>
      <c r="B19" s="14" t="s">
        <v>13</v>
      </c>
      <c r="C19" s="13" t="s">
        <v>0</v>
      </c>
      <c r="D19" s="5">
        <f>([1]январь!D23+[1]февраль!D23+[1]март!D23)/3</f>
        <v>1.05</v>
      </c>
      <c r="E19" s="5">
        <f>([1]январь!E23+[1]февраль!E23+[1]март!E23)/3</f>
        <v>5.0000000000000001E-3</v>
      </c>
      <c r="F19" s="4">
        <f t="shared" si="0"/>
        <v>1.0449999999999999</v>
      </c>
    </row>
    <row r="20" spans="1:14" ht="26.25" thickBot="1" x14ac:dyDescent="0.25">
      <c r="A20" s="74"/>
      <c r="B20" s="14" t="s">
        <v>12</v>
      </c>
      <c r="C20" s="13" t="s">
        <v>0</v>
      </c>
      <c r="D20" s="5">
        <f>([1]январь!D24+[1]февраль!D24+[1]март!D24)/3</f>
        <v>1.05</v>
      </c>
      <c r="E20" s="5">
        <f>([1]январь!E24+[1]февраль!E24+[1]март!E24)/3</f>
        <v>0.08</v>
      </c>
      <c r="F20" s="4">
        <f t="shared" si="0"/>
        <v>0.97</v>
      </c>
    </row>
    <row r="21" spans="1:14" ht="26.25" thickBot="1" x14ac:dyDescent="0.25">
      <c r="A21" s="77" t="s">
        <v>11</v>
      </c>
      <c r="B21" s="27" t="s">
        <v>10</v>
      </c>
      <c r="C21" s="13" t="s">
        <v>0</v>
      </c>
      <c r="D21" s="5">
        <f>([1]январь!D25+[1]февраль!D25+[1]март!D25)/3</f>
        <v>1.25</v>
      </c>
      <c r="E21" s="5">
        <f>([1]январь!E25+[1]февраль!E25+[1]март!E25)/3</f>
        <v>0.69</v>
      </c>
      <c r="F21" s="4">
        <f t="shared" si="0"/>
        <v>0.56000000000000005</v>
      </c>
    </row>
    <row r="22" spans="1:14" ht="26.25" thickBot="1" x14ac:dyDescent="0.25">
      <c r="A22" s="78"/>
      <c r="B22" s="28" t="s">
        <v>9</v>
      </c>
      <c r="C22" s="13" t="s">
        <v>0</v>
      </c>
      <c r="D22" s="5">
        <f>([1]январь!D26+[1]февраль!D26+[1]март!D26)/3</f>
        <v>1.25</v>
      </c>
      <c r="E22" s="5">
        <f>([1]январь!E26+[1]февраль!E26+[1]март!E26)/3</f>
        <v>0.36399999999999999</v>
      </c>
      <c r="F22" s="4">
        <f t="shared" si="0"/>
        <v>0.88600000000000001</v>
      </c>
    </row>
    <row r="23" spans="1:14" s="9" customFormat="1" ht="26.25" thickBot="1" x14ac:dyDescent="0.25">
      <c r="A23" s="79" t="s">
        <v>8</v>
      </c>
      <c r="B23" s="12" t="s">
        <v>7</v>
      </c>
      <c r="C23" s="24" t="s">
        <v>0</v>
      </c>
      <c r="D23" s="25">
        <f>([1]январь!D27+[1]февраль!D27+[1]март!D27)/3</f>
        <v>3</v>
      </c>
      <c r="E23" s="25">
        <f>([1]январь!E27+[1]февраль!E27+[1]март!E27)/3</f>
        <v>1.2190000000000001</v>
      </c>
      <c r="F23" s="26">
        <f t="shared" si="0"/>
        <v>1.7809999999999999</v>
      </c>
      <c r="G23" s="10"/>
      <c r="H23" s="10"/>
      <c r="I23" s="10"/>
      <c r="J23" s="10"/>
      <c r="K23" s="10"/>
      <c r="L23" s="10"/>
      <c r="M23" s="10"/>
    </row>
    <row r="24" spans="1:14" s="9" customFormat="1" ht="26.25" thickBot="1" x14ac:dyDescent="0.25">
      <c r="A24" s="80"/>
      <c r="B24" s="12" t="s">
        <v>6</v>
      </c>
      <c r="C24" s="11" t="s">
        <v>0</v>
      </c>
      <c r="D24" s="5">
        <f>([1]январь!D28+[1]февраль!D28+[1]март!D28)/3</f>
        <v>3</v>
      </c>
      <c r="E24" s="5">
        <f>([1]январь!E28+[1]февраль!E28+[1]март!E28)/3</f>
        <v>0.93400000000000005</v>
      </c>
      <c r="F24" s="4">
        <f t="shared" si="0"/>
        <v>2.0659999999999998</v>
      </c>
      <c r="G24" s="10"/>
      <c r="H24" s="10"/>
      <c r="I24" s="10"/>
      <c r="J24" s="10"/>
      <c r="K24" s="10"/>
      <c r="L24" s="10"/>
      <c r="M24" s="10"/>
    </row>
    <row r="25" spans="1:14" s="9" customFormat="1" ht="26.25" thickBot="1" x14ac:dyDescent="0.25">
      <c r="A25" s="81" t="s">
        <v>5</v>
      </c>
      <c r="B25" s="12" t="s">
        <v>4</v>
      </c>
      <c r="C25" s="11" t="s">
        <v>0</v>
      </c>
      <c r="D25" s="5">
        <f>([1]январь!D29+[1]февраль!D29+[1]март!D29)/3</f>
        <v>1.7430000000000001</v>
      </c>
      <c r="E25" s="5">
        <f>([1]январь!E29+[1]февраль!E29+[1]март!E29)/3</f>
        <v>6.7000000000000004E-2</v>
      </c>
      <c r="F25" s="4">
        <f t="shared" si="0"/>
        <v>1.6759999999999999</v>
      </c>
      <c r="G25" s="10"/>
      <c r="H25" s="10"/>
      <c r="I25" s="10"/>
      <c r="J25" s="10"/>
      <c r="K25" s="10"/>
      <c r="L25" s="10"/>
      <c r="M25" s="10"/>
    </row>
    <row r="26" spans="1:14" s="9" customFormat="1" ht="26.25" thickBot="1" x14ac:dyDescent="0.25">
      <c r="A26" s="80"/>
      <c r="B26" s="12" t="s">
        <v>3</v>
      </c>
      <c r="C26" s="11" t="s">
        <v>0</v>
      </c>
      <c r="D26" s="5">
        <f>([1]январь!D30+[1]февраль!D30+[1]март!D30)/3</f>
        <v>1.7430000000000001</v>
      </c>
      <c r="E26" s="5">
        <f>([1]январь!E30+[1]февраль!E30+[1]март!E30)/3</f>
        <v>1E-3</v>
      </c>
      <c r="F26" s="4">
        <f t="shared" si="0"/>
        <v>1.742</v>
      </c>
      <c r="G26" s="10"/>
      <c r="H26" s="10"/>
      <c r="I26" s="10"/>
      <c r="J26" s="10"/>
      <c r="K26" s="10"/>
      <c r="L26" s="10"/>
      <c r="M26" s="10"/>
    </row>
    <row r="27" spans="1:14" ht="13.5" thickBot="1" x14ac:dyDescent="0.25">
      <c r="A27" s="82" t="s">
        <v>1</v>
      </c>
      <c r="B27" s="83"/>
      <c r="C27" s="7" t="s">
        <v>0</v>
      </c>
      <c r="D27" s="6">
        <f>SUM(D6:D7,D13:D26,)</f>
        <v>40.636000000000003</v>
      </c>
      <c r="E27" s="5">
        <f>SUM(E6:E7,E13:E26)</f>
        <v>17.757000000000001</v>
      </c>
      <c r="F27" s="5">
        <f t="shared" si="0"/>
        <v>22.879000000000001</v>
      </c>
    </row>
    <row r="28" spans="1:14" ht="13.5" thickBot="1" x14ac:dyDescent="0.25">
      <c r="A28" s="82" t="s">
        <v>1</v>
      </c>
      <c r="B28" s="83"/>
      <c r="C28" s="8" t="s">
        <v>2</v>
      </c>
      <c r="D28" s="5">
        <f>SUM(D8:D12)</f>
        <v>3.32</v>
      </c>
      <c r="E28" s="5">
        <f>SUM(E8:E12)</f>
        <v>0.32300000000000001</v>
      </c>
      <c r="F28" s="5">
        <f t="shared" si="0"/>
        <v>2.9969999999999999</v>
      </c>
    </row>
    <row r="29" spans="1:14" s="2" customFormat="1" ht="13.5" thickBot="1" x14ac:dyDescent="0.25">
      <c r="A29" s="82" t="s">
        <v>1</v>
      </c>
      <c r="B29" s="84"/>
      <c r="C29" s="7"/>
      <c r="D29" s="6">
        <f>D27+D28</f>
        <v>43.956000000000003</v>
      </c>
      <c r="E29" s="5">
        <f>E27+E28</f>
        <v>18.079999999999998</v>
      </c>
      <c r="F29" s="5">
        <f t="shared" si="0"/>
        <v>25.876000000000001</v>
      </c>
      <c r="N29" s="1"/>
    </row>
    <row r="30" spans="1:14" x14ac:dyDescent="0.2">
      <c r="L30" s="76"/>
      <c r="M30" s="76"/>
      <c r="N30" s="76"/>
    </row>
    <row r="31" spans="1:14" x14ac:dyDescent="0.2">
      <c r="A31" s="3"/>
    </row>
    <row r="32" spans="1:14" x14ac:dyDescent="0.2">
      <c r="A32" s="3"/>
    </row>
    <row r="33" spans="1:1" x14ac:dyDescent="0.2">
      <c r="A33" s="3"/>
    </row>
  </sheetData>
  <mergeCells count="18">
    <mergeCell ref="A19:A20"/>
    <mergeCell ref="L30:N30"/>
    <mergeCell ref="A21:A22"/>
    <mergeCell ref="A23:A24"/>
    <mergeCell ref="A25:A26"/>
    <mergeCell ref="A27:B27"/>
    <mergeCell ref="A28:B28"/>
    <mergeCell ref="A29:B29"/>
    <mergeCell ref="A6:A7"/>
    <mergeCell ref="A8:A9"/>
    <mergeCell ref="A11:A12"/>
    <mergeCell ref="A13:A14"/>
    <mergeCell ref="A15:A18"/>
    <mergeCell ref="A1:F1"/>
    <mergeCell ref="A2:F2"/>
    <mergeCell ref="A4:A5"/>
    <mergeCell ref="B4:B5"/>
    <mergeCell ref="C4:C5"/>
  </mergeCells>
  <conditionalFormatting sqref="F6">
    <cfRule type="cellIs" dxfId="7" priority="2" stopIfTrue="1" operator="lessThan">
      <formula>-0.1</formula>
    </cfRule>
  </conditionalFormatting>
  <conditionalFormatting sqref="F7:F26">
    <cfRule type="cellIs" dxfId="6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view="pageBreakPreview" zoomScaleNormal="100" zoomScaleSheetLayoutView="100" workbookViewId="0">
      <selection activeCell="F27" sqref="F27"/>
    </sheetView>
  </sheetViews>
  <sheetFormatPr defaultRowHeight="12.75" x14ac:dyDescent="0.2"/>
  <cols>
    <col min="1" max="1" width="7.28515625" style="2" customWidth="1"/>
    <col min="2" max="2" width="31.140625" style="2" customWidth="1"/>
    <col min="3" max="3" width="15.140625" style="2" customWidth="1"/>
    <col min="4" max="4" width="25.5703125" style="2" customWidth="1"/>
    <col min="5" max="5" width="30.5703125" style="2" hidden="1" customWidth="1"/>
    <col min="6" max="6" width="26.7109375" style="2" customWidth="1"/>
    <col min="7" max="13" width="9.140625" style="2"/>
    <col min="14" max="256" width="9.140625" style="1"/>
    <col min="257" max="257" width="7.28515625" style="1" customWidth="1"/>
    <col min="258" max="258" width="31.140625" style="1" customWidth="1"/>
    <col min="259" max="259" width="15.140625" style="1" customWidth="1"/>
    <col min="260" max="260" width="21.28515625" style="1" customWidth="1"/>
    <col min="261" max="261" width="30.5703125" style="1" customWidth="1"/>
    <col min="262" max="262" width="18.28515625" style="1" customWidth="1"/>
    <col min="263" max="512" width="9.140625" style="1"/>
    <col min="513" max="513" width="7.28515625" style="1" customWidth="1"/>
    <col min="514" max="514" width="31.140625" style="1" customWidth="1"/>
    <col min="515" max="515" width="15.140625" style="1" customWidth="1"/>
    <col min="516" max="516" width="21.28515625" style="1" customWidth="1"/>
    <col min="517" max="517" width="30.5703125" style="1" customWidth="1"/>
    <col min="518" max="518" width="18.28515625" style="1" customWidth="1"/>
    <col min="519" max="768" width="9.140625" style="1"/>
    <col min="769" max="769" width="7.28515625" style="1" customWidth="1"/>
    <col min="770" max="770" width="31.140625" style="1" customWidth="1"/>
    <col min="771" max="771" width="15.140625" style="1" customWidth="1"/>
    <col min="772" max="772" width="21.28515625" style="1" customWidth="1"/>
    <col min="773" max="773" width="30.5703125" style="1" customWidth="1"/>
    <col min="774" max="774" width="18.28515625" style="1" customWidth="1"/>
    <col min="775" max="1024" width="9.140625" style="1"/>
    <col min="1025" max="1025" width="7.28515625" style="1" customWidth="1"/>
    <col min="1026" max="1026" width="31.140625" style="1" customWidth="1"/>
    <col min="1027" max="1027" width="15.140625" style="1" customWidth="1"/>
    <col min="1028" max="1028" width="21.28515625" style="1" customWidth="1"/>
    <col min="1029" max="1029" width="30.5703125" style="1" customWidth="1"/>
    <col min="1030" max="1030" width="18.28515625" style="1" customWidth="1"/>
    <col min="1031" max="1280" width="9.140625" style="1"/>
    <col min="1281" max="1281" width="7.28515625" style="1" customWidth="1"/>
    <col min="1282" max="1282" width="31.140625" style="1" customWidth="1"/>
    <col min="1283" max="1283" width="15.140625" style="1" customWidth="1"/>
    <col min="1284" max="1284" width="21.28515625" style="1" customWidth="1"/>
    <col min="1285" max="1285" width="30.5703125" style="1" customWidth="1"/>
    <col min="1286" max="1286" width="18.28515625" style="1" customWidth="1"/>
    <col min="1287" max="1536" width="9.140625" style="1"/>
    <col min="1537" max="1537" width="7.28515625" style="1" customWidth="1"/>
    <col min="1538" max="1538" width="31.140625" style="1" customWidth="1"/>
    <col min="1539" max="1539" width="15.140625" style="1" customWidth="1"/>
    <col min="1540" max="1540" width="21.28515625" style="1" customWidth="1"/>
    <col min="1541" max="1541" width="30.5703125" style="1" customWidth="1"/>
    <col min="1542" max="1542" width="18.28515625" style="1" customWidth="1"/>
    <col min="1543" max="1792" width="9.140625" style="1"/>
    <col min="1793" max="1793" width="7.28515625" style="1" customWidth="1"/>
    <col min="1794" max="1794" width="31.140625" style="1" customWidth="1"/>
    <col min="1795" max="1795" width="15.140625" style="1" customWidth="1"/>
    <col min="1796" max="1796" width="21.28515625" style="1" customWidth="1"/>
    <col min="1797" max="1797" width="30.5703125" style="1" customWidth="1"/>
    <col min="1798" max="1798" width="18.28515625" style="1" customWidth="1"/>
    <col min="1799" max="2048" width="9.140625" style="1"/>
    <col min="2049" max="2049" width="7.28515625" style="1" customWidth="1"/>
    <col min="2050" max="2050" width="31.140625" style="1" customWidth="1"/>
    <col min="2051" max="2051" width="15.140625" style="1" customWidth="1"/>
    <col min="2052" max="2052" width="21.28515625" style="1" customWidth="1"/>
    <col min="2053" max="2053" width="30.5703125" style="1" customWidth="1"/>
    <col min="2054" max="2054" width="18.28515625" style="1" customWidth="1"/>
    <col min="2055" max="2304" width="9.140625" style="1"/>
    <col min="2305" max="2305" width="7.28515625" style="1" customWidth="1"/>
    <col min="2306" max="2306" width="31.140625" style="1" customWidth="1"/>
    <col min="2307" max="2307" width="15.140625" style="1" customWidth="1"/>
    <col min="2308" max="2308" width="21.28515625" style="1" customWidth="1"/>
    <col min="2309" max="2309" width="30.5703125" style="1" customWidth="1"/>
    <col min="2310" max="2310" width="18.28515625" style="1" customWidth="1"/>
    <col min="2311" max="2560" width="9.140625" style="1"/>
    <col min="2561" max="2561" width="7.28515625" style="1" customWidth="1"/>
    <col min="2562" max="2562" width="31.140625" style="1" customWidth="1"/>
    <col min="2563" max="2563" width="15.140625" style="1" customWidth="1"/>
    <col min="2564" max="2564" width="21.28515625" style="1" customWidth="1"/>
    <col min="2565" max="2565" width="30.5703125" style="1" customWidth="1"/>
    <col min="2566" max="2566" width="18.28515625" style="1" customWidth="1"/>
    <col min="2567" max="2816" width="9.140625" style="1"/>
    <col min="2817" max="2817" width="7.28515625" style="1" customWidth="1"/>
    <col min="2818" max="2818" width="31.140625" style="1" customWidth="1"/>
    <col min="2819" max="2819" width="15.140625" style="1" customWidth="1"/>
    <col min="2820" max="2820" width="21.28515625" style="1" customWidth="1"/>
    <col min="2821" max="2821" width="30.5703125" style="1" customWidth="1"/>
    <col min="2822" max="2822" width="18.28515625" style="1" customWidth="1"/>
    <col min="2823" max="3072" width="9.140625" style="1"/>
    <col min="3073" max="3073" width="7.28515625" style="1" customWidth="1"/>
    <col min="3074" max="3074" width="31.140625" style="1" customWidth="1"/>
    <col min="3075" max="3075" width="15.140625" style="1" customWidth="1"/>
    <col min="3076" max="3076" width="21.28515625" style="1" customWidth="1"/>
    <col min="3077" max="3077" width="30.5703125" style="1" customWidth="1"/>
    <col min="3078" max="3078" width="18.28515625" style="1" customWidth="1"/>
    <col min="3079" max="3328" width="9.140625" style="1"/>
    <col min="3329" max="3329" width="7.28515625" style="1" customWidth="1"/>
    <col min="3330" max="3330" width="31.140625" style="1" customWidth="1"/>
    <col min="3331" max="3331" width="15.140625" style="1" customWidth="1"/>
    <col min="3332" max="3332" width="21.28515625" style="1" customWidth="1"/>
    <col min="3333" max="3333" width="30.5703125" style="1" customWidth="1"/>
    <col min="3334" max="3334" width="18.28515625" style="1" customWidth="1"/>
    <col min="3335" max="3584" width="9.140625" style="1"/>
    <col min="3585" max="3585" width="7.28515625" style="1" customWidth="1"/>
    <col min="3586" max="3586" width="31.140625" style="1" customWidth="1"/>
    <col min="3587" max="3587" width="15.140625" style="1" customWidth="1"/>
    <col min="3588" max="3588" width="21.28515625" style="1" customWidth="1"/>
    <col min="3589" max="3589" width="30.5703125" style="1" customWidth="1"/>
    <col min="3590" max="3590" width="18.28515625" style="1" customWidth="1"/>
    <col min="3591" max="3840" width="9.140625" style="1"/>
    <col min="3841" max="3841" width="7.28515625" style="1" customWidth="1"/>
    <col min="3842" max="3842" width="31.140625" style="1" customWidth="1"/>
    <col min="3843" max="3843" width="15.140625" style="1" customWidth="1"/>
    <col min="3844" max="3844" width="21.28515625" style="1" customWidth="1"/>
    <col min="3845" max="3845" width="30.5703125" style="1" customWidth="1"/>
    <col min="3846" max="3846" width="18.28515625" style="1" customWidth="1"/>
    <col min="3847" max="4096" width="9.140625" style="1"/>
    <col min="4097" max="4097" width="7.28515625" style="1" customWidth="1"/>
    <col min="4098" max="4098" width="31.140625" style="1" customWidth="1"/>
    <col min="4099" max="4099" width="15.140625" style="1" customWidth="1"/>
    <col min="4100" max="4100" width="21.28515625" style="1" customWidth="1"/>
    <col min="4101" max="4101" width="30.5703125" style="1" customWidth="1"/>
    <col min="4102" max="4102" width="18.28515625" style="1" customWidth="1"/>
    <col min="4103" max="4352" width="9.140625" style="1"/>
    <col min="4353" max="4353" width="7.28515625" style="1" customWidth="1"/>
    <col min="4354" max="4354" width="31.140625" style="1" customWidth="1"/>
    <col min="4355" max="4355" width="15.140625" style="1" customWidth="1"/>
    <col min="4356" max="4356" width="21.28515625" style="1" customWidth="1"/>
    <col min="4357" max="4357" width="30.5703125" style="1" customWidth="1"/>
    <col min="4358" max="4358" width="18.28515625" style="1" customWidth="1"/>
    <col min="4359" max="4608" width="9.140625" style="1"/>
    <col min="4609" max="4609" width="7.28515625" style="1" customWidth="1"/>
    <col min="4610" max="4610" width="31.140625" style="1" customWidth="1"/>
    <col min="4611" max="4611" width="15.140625" style="1" customWidth="1"/>
    <col min="4612" max="4612" width="21.28515625" style="1" customWidth="1"/>
    <col min="4613" max="4613" width="30.5703125" style="1" customWidth="1"/>
    <col min="4614" max="4614" width="18.28515625" style="1" customWidth="1"/>
    <col min="4615" max="4864" width="9.140625" style="1"/>
    <col min="4865" max="4865" width="7.28515625" style="1" customWidth="1"/>
    <col min="4866" max="4866" width="31.140625" style="1" customWidth="1"/>
    <col min="4867" max="4867" width="15.140625" style="1" customWidth="1"/>
    <col min="4868" max="4868" width="21.28515625" style="1" customWidth="1"/>
    <col min="4869" max="4869" width="30.5703125" style="1" customWidth="1"/>
    <col min="4870" max="4870" width="18.28515625" style="1" customWidth="1"/>
    <col min="4871" max="5120" width="9.140625" style="1"/>
    <col min="5121" max="5121" width="7.28515625" style="1" customWidth="1"/>
    <col min="5122" max="5122" width="31.140625" style="1" customWidth="1"/>
    <col min="5123" max="5123" width="15.140625" style="1" customWidth="1"/>
    <col min="5124" max="5124" width="21.28515625" style="1" customWidth="1"/>
    <col min="5125" max="5125" width="30.5703125" style="1" customWidth="1"/>
    <col min="5126" max="5126" width="18.28515625" style="1" customWidth="1"/>
    <col min="5127" max="5376" width="9.140625" style="1"/>
    <col min="5377" max="5377" width="7.28515625" style="1" customWidth="1"/>
    <col min="5378" max="5378" width="31.140625" style="1" customWidth="1"/>
    <col min="5379" max="5379" width="15.140625" style="1" customWidth="1"/>
    <col min="5380" max="5380" width="21.28515625" style="1" customWidth="1"/>
    <col min="5381" max="5381" width="30.5703125" style="1" customWidth="1"/>
    <col min="5382" max="5382" width="18.28515625" style="1" customWidth="1"/>
    <col min="5383" max="5632" width="9.140625" style="1"/>
    <col min="5633" max="5633" width="7.28515625" style="1" customWidth="1"/>
    <col min="5634" max="5634" width="31.140625" style="1" customWidth="1"/>
    <col min="5635" max="5635" width="15.140625" style="1" customWidth="1"/>
    <col min="5636" max="5636" width="21.28515625" style="1" customWidth="1"/>
    <col min="5637" max="5637" width="30.5703125" style="1" customWidth="1"/>
    <col min="5638" max="5638" width="18.28515625" style="1" customWidth="1"/>
    <col min="5639" max="5888" width="9.140625" style="1"/>
    <col min="5889" max="5889" width="7.28515625" style="1" customWidth="1"/>
    <col min="5890" max="5890" width="31.140625" style="1" customWidth="1"/>
    <col min="5891" max="5891" width="15.140625" style="1" customWidth="1"/>
    <col min="5892" max="5892" width="21.28515625" style="1" customWidth="1"/>
    <col min="5893" max="5893" width="30.5703125" style="1" customWidth="1"/>
    <col min="5894" max="5894" width="18.28515625" style="1" customWidth="1"/>
    <col min="5895" max="6144" width="9.140625" style="1"/>
    <col min="6145" max="6145" width="7.28515625" style="1" customWidth="1"/>
    <col min="6146" max="6146" width="31.140625" style="1" customWidth="1"/>
    <col min="6147" max="6147" width="15.140625" style="1" customWidth="1"/>
    <col min="6148" max="6148" width="21.28515625" style="1" customWidth="1"/>
    <col min="6149" max="6149" width="30.5703125" style="1" customWidth="1"/>
    <col min="6150" max="6150" width="18.28515625" style="1" customWidth="1"/>
    <col min="6151" max="6400" width="9.140625" style="1"/>
    <col min="6401" max="6401" width="7.28515625" style="1" customWidth="1"/>
    <col min="6402" max="6402" width="31.140625" style="1" customWidth="1"/>
    <col min="6403" max="6403" width="15.140625" style="1" customWidth="1"/>
    <col min="6404" max="6404" width="21.28515625" style="1" customWidth="1"/>
    <col min="6405" max="6405" width="30.5703125" style="1" customWidth="1"/>
    <col min="6406" max="6406" width="18.28515625" style="1" customWidth="1"/>
    <col min="6407" max="6656" width="9.140625" style="1"/>
    <col min="6657" max="6657" width="7.28515625" style="1" customWidth="1"/>
    <col min="6658" max="6658" width="31.140625" style="1" customWidth="1"/>
    <col min="6659" max="6659" width="15.140625" style="1" customWidth="1"/>
    <col min="6660" max="6660" width="21.28515625" style="1" customWidth="1"/>
    <col min="6661" max="6661" width="30.5703125" style="1" customWidth="1"/>
    <col min="6662" max="6662" width="18.28515625" style="1" customWidth="1"/>
    <col min="6663" max="6912" width="9.140625" style="1"/>
    <col min="6913" max="6913" width="7.28515625" style="1" customWidth="1"/>
    <col min="6914" max="6914" width="31.140625" style="1" customWidth="1"/>
    <col min="6915" max="6915" width="15.140625" style="1" customWidth="1"/>
    <col min="6916" max="6916" width="21.28515625" style="1" customWidth="1"/>
    <col min="6917" max="6917" width="30.5703125" style="1" customWidth="1"/>
    <col min="6918" max="6918" width="18.28515625" style="1" customWidth="1"/>
    <col min="6919" max="7168" width="9.140625" style="1"/>
    <col min="7169" max="7169" width="7.28515625" style="1" customWidth="1"/>
    <col min="7170" max="7170" width="31.140625" style="1" customWidth="1"/>
    <col min="7171" max="7171" width="15.140625" style="1" customWidth="1"/>
    <col min="7172" max="7172" width="21.28515625" style="1" customWidth="1"/>
    <col min="7173" max="7173" width="30.5703125" style="1" customWidth="1"/>
    <col min="7174" max="7174" width="18.28515625" style="1" customWidth="1"/>
    <col min="7175" max="7424" width="9.140625" style="1"/>
    <col min="7425" max="7425" width="7.28515625" style="1" customWidth="1"/>
    <col min="7426" max="7426" width="31.140625" style="1" customWidth="1"/>
    <col min="7427" max="7427" width="15.140625" style="1" customWidth="1"/>
    <col min="7428" max="7428" width="21.28515625" style="1" customWidth="1"/>
    <col min="7429" max="7429" width="30.5703125" style="1" customWidth="1"/>
    <col min="7430" max="7430" width="18.28515625" style="1" customWidth="1"/>
    <col min="7431" max="7680" width="9.140625" style="1"/>
    <col min="7681" max="7681" width="7.28515625" style="1" customWidth="1"/>
    <col min="7682" max="7682" width="31.140625" style="1" customWidth="1"/>
    <col min="7683" max="7683" width="15.140625" style="1" customWidth="1"/>
    <col min="7684" max="7684" width="21.28515625" style="1" customWidth="1"/>
    <col min="7685" max="7685" width="30.5703125" style="1" customWidth="1"/>
    <col min="7686" max="7686" width="18.28515625" style="1" customWidth="1"/>
    <col min="7687" max="7936" width="9.140625" style="1"/>
    <col min="7937" max="7937" width="7.28515625" style="1" customWidth="1"/>
    <col min="7938" max="7938" width="31.140625" style="1" customWidth="1"/>
    <col min="7939" max="7939" width="15.140625" style="1" customWidth="1"/>
    <col min="7940" max="7940" width="21.28515625" style="1" customWidth="1"/>
    <col min="7941" max="7941" width="30.5703125" style="1" customWidth="1"/>
    <col min="7942" max="7942" width="18.28515625" style="1" customWidth="1"/>
    <col min="7943" max="8192" width="9.140625" style="1"/>
    <col min="8193" max="8193" width="7.28515625" style="1" customWidth="1"/>
    <col min="8194" max="8194" width="31.140625" style="1" customWidth="1"/>
    <col min="8195" max="8195" width="15.140625" style="1" customWidth="1"/>
    <col min="8196" max="8196" width="21.28515625" style="1" customWidth="1"/>
    <col min="8197" max="8197" width="30.5703125" style="1" customWidth="1"/>
    <col min="8198" max="8198" width="18.28515625" style="1" customWidth="1"/>
    <col min="8199" max="8448" width="9.140625" style="1"/>
    <col min="8449" max="8449" width="7.28515625" style="1" customWidth="1"/>
    <col min="8450" max="8450" width="31.140625" style="1" customWidth="1"/>
    <col min="8451" max="8451" width="15.140625" style="1" customWidth="1"/>
    <col min="8452" max="8452" width="21.28515625" style="1" customWidth="1"/>
    <col min="8453" max="8453" width="30.5703125" style="1" customWidth="1"/>
    <col min="8454" max="8454" width="18.28515625" style="1" customWidth="1"/>
    <col min="8455" max="8704" width="9.140625" style="1"/>
    <col min="8705" max="8705" width="7.28515625" style="1" customWidth="1"/>
    <col min="8706" max="8706" width="31.140625" style="1" customWidth="1"/>
    <col min="8707" max="8707" width="15.140625" style="1" customWidth="1"/>
    <col min="8708" max="8708" width="21.28515625" style="1" customWidth="1"/>
    <col min="8709" max="8709" width="30.5703125" style="1" customWidth="1"/>
    <col min="8710" max="8710" width="18.28515625" style="1" customWidth="1"/>
    <col min="8711" max="8960" width="9.140625" style="1"/>
    <col min="8961" max="8961" width="7.28515625" style="1" customWidth="1"/>
    <col min="8962" max="8962" width="31.140625" style="1" customWidth="1"/>
    <col min="8963" max="8963" width="15.140625" style="1" customWidth="1"/>
    <col min="8964" max="8964" width="21.28515625" style="1" customWidth="1"/>
    <col min="8965" max="8965" width="30.5703125" style="1" customWidth="1"/>
    <col min="8966" max="8966" width="18.28515625" style="1" customWidth="1"/>
    <col min="8967" max="9216" width="9.140625" style="1"/>
    <col min="9217" max="9217" width="7.28515625" style="1" customWidth="1"/>
    <col min="9218" max="9218" width="31.140625" style="1" customWidth="1"/>
    <col min="9219" max="9219" width="15.140625" style="1" customWidth="1"/>
    <col min="9220" max="9220" width="21.28515625" style="1" customWidth="1"/>
    <col min="9221" max="9221" width="30.5703125" style="1" customWidth="1"/>
    <col min="9222" max="9222" width="18.28515625" style="1" customWidth="1"/>
    <col min="9223" max="9472" width="9.140625" style="1"/>
    <col min="9473" max="9473" width="7.28515625" style="1" customWidth="1"/>
    <col min="9474" max="9474" width="31.140625" style="1" customWidth="1"/>
    <col min="9475" max="9475" width="15.140625" style="1" customWidth="1"/>
    <col min="9476" max="9476" width="21.28515625" style="1" customWidth="1"/>
    <col min="9477" max="9477" width="30.5703125" style="1" customWidth="1"/>
    <col min="9478" max="9478" width="18.28515625" style="1" customWidth="1"/>
    <col min="9479" max="9728" width="9.140625" style="1"/>
    <col min="9729" max="9729" width="7.28515625" style="1" customWidth="1"/>
    <col min="9730" max="9730" width="31.140625" style="1" customWidth="1"/>
    <col min="9731" max="9731" width="15.140625" style="1" customWidth="1"/>
    <col min="9732" max="9732" width="21.28515625" style="1" customWidth="1"/>
    <col min="9733" max="9733" width="30.5703125" style="1" customWidth="1"/>
    <col min="9734" max="9734" width="18.28515625" style="1" customWidth="1"/>
    <col min="9735" max="9984" width="9.140625" style="1"/>
    <col min="9985" max="9985" width="7.28515625" style="1" customWidth="1"/>
    <col min="9986" max="9986" width="31.140625" style="1" customWidth="1"/>
    <col min="9987" max="9987" width="15.140625" style="1" customWidth="1"/>
    <col min="9988" max="9988" width="21.28515625" style="1" customWidth="1"/>
    <col min="9989" max="9989" width="30.5703125" style="1" customWidth="1"/>
    <col min="9990" max="9990" width="18.28515625" style="1" customWidth="1"/>
    <col min="9991" max="10240" width="9.140625" style="1"/>
    <col min="10241" max="10241" width="7.28515625" style="1" customWidth="1"/>
    <col min="10242" max="10242" width="31.140625" style="1" customWidth="1"/>
    <col min="10243" max="10243" width="15.140625" style="1" customWidth="1"/>
    <col min="10244" max="10244" width="21.28515625" style="1" customWidth="1"/>
    <col min="10245" max="10245" width="30.5703125" style="1" customWidth="1"/>
    <col min="10246" max="10246" width="18.28515625" style="1" customWidth="1"/>
    <col min="10247" max="10496" width="9.140625" style="1"/>
    <col min="10497" max="10497" width="7.28515625" style="1" customWidth="1"/>
    <col min="10498" max="10498" width="31.140625" style="1" customWidth="1"/>
    <col min="10499" max="10499" width="15.140625" style="1" customWidth="1"/>
    <col min="10500" max="10500" width="21.28515625" style="1" customWidth="1"/>
    <col min="10501" max="10501" width="30.5703125" style="1" customWidth="1"/>
    <col min="10502" max="10502" width="18.28515625" style="1" customWidth="1"/>
    <col min="10503" max="10752" width="9.140625" style="1"/>
    <col min="10753" max="10753" width="7.28515625" style="1" customWidth="1"/>
    <col min="10754" max="10754" width="31.140625" style="1" customWidth="1"/>
    <col min="10755" max="10755" width="15.140625" style="1" customWidth="1"/>
    <col min="10756" max="10756" width="21.28515625" style="1" customWidth="1"/>
    <col min="10757" max="10757" width="30.5703125" style="1" customWidth="1"/>
    <col min="10758" max="10758" width="18.28515625" style="1" customWidth="1"/>
    <col min="10759" max="11008" width="9.140625" style="1"/>
    <col min="11009" max="11009" width="7.28515625" style="1" customWidth="1"/>
    <col min="11010" max="11010" width="31.140625" style="1" customWidth="1"/>
    <col min="11011" max="11011" width="15.140625" style="1" customWidth="1"/>
    <col min="11012" max="11012" width="21.28515625" style="1" customWidth="1"/>
    <col min="11013" max="11013" width="30.5703125" style="1" customWidth="1"/>
    <col min="11014" max="11014" width="18.28515625" style="1" customWidth="1"/>
    <col min="11015" max="11264" width="9.140625" style="1"/>
    <col min="11265" max="11265" width="7.28515625" style="1" customWidth="1"/>
    <col min="11266" max="11266" width="31.140625" style="1" customWidth="1"/>
    <col min="11267" max="11267" width="15.140625" style="1" customWidth="1"/>
    <col min="11268" max="11268" width="21.28515625" style="1" customWidth="1"/>
    <col min="11269" max="11269" width="30.5703125" style="1" customWidth="1"/>
    <col min="11270" max="11270" width="18.28515625" style="1" customWidth="1"/>
    <col min="11271" max="11520" width="9.140625" style="1"/>
    <col min="11521" max="11521" width="7.28515625" style="1" customWidth="1"/>
    <col min="11522" max="11522" width="31.140625" style="1" customWidth="1"/>
    <col min="11523" max="11523" width="15.140625" style="1" customWidth="1"/>
    <col min="11524" max="11524" width="21.28515625" style="1" customWidth="1"/>
    <col min="11525" max="11525" width="30.5703125" style="1" customWidth="1"/>
    <col min="11526" max="11526" width="18.28515625" style="1" customWidth="1"/>
    <col min="11527" max="11776" width="9.140625" style="1"/>
    <col min="11777" max="11777" width="7.28515625" style="1" customWidth="1"/>
    <col min="11778" max="11778" width="31.140625" style="1" customWidth="1"/>
    <col min="11779" max="11779" width="15.140625" style="1" customWidth="1"/>
    <col min="11780" max="11780" width="21.28515625" style="1" customWidth="1"/>
    <col min="11781" max="11781" width="30.5703125" style="1" customWidth="1"/>
    <col min="11782" max="11782" width="18.28515625" style="1" customWidth="1"/>
    <col min="11783" max="12032" width="9.140625" style="1"/>
    <col min="12033" max="12033" width="7.28515625" style="1" customWidth="1"/>
    <col min="12034" max="12034" width="31.140625" style="1" customWidth="1"/>
    <col min="12035" max="12035" width="15.140625" style="1" customWidth="1"/>
    <col min="12036" max="12036" width="21.28515625" style="1" customWidth="1"/>
    <col min="12037" max="12037" width="30.5703125" style="1" customWidth="1"/>
    <col min="12038" max="12038" width="18.28515625" style="1" customWidth="1"/>
    <col min="12039" max="12288" width="9.140625" style="1"/>
    <col min="12289" max="12289" width="7.28515625" style="1" customWidth="1"/>
    <col min="12290" max="12290" width="31.140625" style="1" customWidth="1"/>
    <col min="12291" max="12291" width="15.140625" style="1" customWidth="1"/>
    <col min="12292" max="12292" width="21.28515625" style="1" customWidth="1"/>
    <col min="12293" max="12293" width="30.5703125" style="1" customWidth="1"/>
    <col min="12294" max="12294" width="18.28515625" style="1" customWidth="1"/>
    <col min="12295" max="12544" width="9.140625" style="1"/>
    <col min="12545" max="12545" width="7.28515625" style="1" customWidth="1"/>
    <col min="12546" max="12546" width="31.140625" style="1" customWidth="1"/>
    <col min="12547" max="12547" width="15.140625" style="1" customWidth="1"/>
    <col min="12548" max="12548" width="21.28515625" style="1" customWidth="1"/>
    <col min="12549" max="12549" width="30.5703125" style="1" customWidth="1"/>
    <col min="12550" max="12550" width="18.28515625" style="1" customWidth="1"/>
    <col min="12551" max="12800" width="9.140625" style="1"/>
    <col min="12801" max="12801" width="7.28515625" style="1" customWidth="1"/>
    <col min="12802" max="12802" width="31.140625" style="1" customWidth="1"/>
    <col min="12803" max="12803" width="15.140625" style="1" customWidth="1"/>
    <col min="12804" max="12804" width="21.28515625" style="1" customWidth="1"/>
    <col min="12805" max="12805" width="30.5703125" style="1" customWidth="1"/>
    <col min="12806" max="12806" width="18.28515625" style="1" customWidth="1"/>
    <col min="12807" max="13056" width="9.140625" style="1"/>
    <col min="13057" max="13057" width="7.28515625" style="1" customWidth="1"/>
    <col min="13058" max="13058" width="31.140625" style="1" customWidth="1"/>
    <col min="13059" max="13059" width="15.140625" style="1" customWidth="1"/>
    <col min="13060" max="13060" width="21.28515625" style="1" customWidth="1"/>
    <col min="13061" max="13061" width="30.5703125" style="1" customWidth="1"/>
    <col min="13062" max="13062" width="18.28515625" style="1" customWidth="1"/>
    <col min="13063" max="13312" width="9.140625" style="1"/>
    <col min="13313" max="13313" width="7.28515625" style="1" customWidth="1"/>
    <col min="13314" max="13314" width="31.140625" style="1" customWidth="1"/>
    <col min="13315" max="13315" width="15.140625" style="1" customWidth="1"/>
    <col min="13316" max="13316" width="21.28515625" style="1" customWidth="1"/>
    <col min="13317" max="13317" width="30.5703125" style="1" customWidth="1"/>
    <col min="13318" max="13318" width="18.28515625" style="1" customWidth="1"/>
    <col min="13319" max="13568" width="9.140625" style="1"/>
    <col min="13569" max="13569" width="7.28515625" style="1" customWidth="1"/>
    <col min="13570" max="13570" width="31.140625" style="1" customWidth="1"/>
    <col min="13571" max="13571" width="15.140625" style="1" customWidth="1"/>
    <col min="13572" max="13572" width="21.28515625" style="1" customWidth="1"/>
    <col min="13573" max="13573" width="30.5703125" style="1" customWidth="1"/>
    <col min="13574" max="13574" width="18.28515625" style="1" customWidth="1"/>
    <col min="13575" max="13824" width="9.140625" style="1"/>
    <col min="13825" max="13825" width="7.28515625" style="1" customWidth="1"/>
    <col min="13826" max="13826" width="31.140625" style="1" customWidth="1"/>
    <col min="13827" max="13827" width="15.140625" style="1" customWidth="1"/>
    <col min="13828" max="13828" width="21.28515625" style="1" customWidth="1"/>
    <col min="13829" max="13829" width="30.5703125" style="1" customWidth="1"/>
    <col min="13830" max="13830" width="18.28515625" style="1" customWidth="1"/>
    <col min="13831" max="14080" width="9.140625" style="1"/>
    <col min="14081" max="14081" width="7.28515625" style="1" customWidth="1"/>
    <col min="14082" max="14082" width="31.140625" style="1" customWidth="1"/>
    <col min="14083" max="14083" width="15.140625" style="1" customWidth="1"/>
    <col min="14084" max="14084" width="21.28515625" style="1" customWidth="1"/>
    <col min="14085" max="14085" width="30.5703125" style="1" customWidth="1"/>
    <col min="14086" max="14086" width="18.28515625" style="1" customWidth="1"/>
    <col min="14087" max="14336" width="9.140625" style="1"/>
    <col min="14337" max="14337" width="7.28515625" style="1" customWidth="1"/>
    <col min="14338" max="14338" width="31.140625" style="1" customWidth="1"/>
    <col min="14339" max="14339" width="15.140625" style="1" customWidth="1"/>
    <col min="14340" max="14340" width="21.28515625" style="1" customWidth="1"/>
    <col min="14341" max="14341" width="30.5703125" style="1" customWidth="1"/>
    <col min="14342" max="14342" width="18.28515625" style="1" customWidth="1"/>
    <col min="14343" max="14592" width="9.140625" style="1"/>
    <col min="14593" max="14593" width="7.28515625" style="1" customWidth="1"/>
    <col min="14594" max="14594" width="31.140625" style="1" customWidth="1"/>
    <col min="14595" max="14595" width="15.140625" style="1" customWidth="1"/>
    <col min="14596" max="14596" width="21.28515625" style="1" customWidth="1"/>
    <col min="14597" max="14597" width="30.5703125" style="1" customWidth="1"/>
    <col min="14598" max="14598" width="18.28515625" style="1" customWidth="1"/>
    <col min="14599" max="14848" width="9.140625" style="1"/>
    <col min="14849" max="14849" width="7.28515625" style="1" customWidth="1"/>
    <col min="14850" max="14850" width="31.140625" style="1" customWidth="1"/>
    <col min="14851" max="14851" width="15.140625" style="1" customWidth="1"/>
    <col min="14852" max="14852" width="21.28515625" style="1" customWidth="1"/>
    <col min="14853" max="14853" width="30.5703125" style="1" customWidth="1"/>
    <col min="14854" max="14854" width="18.28515625" style="1" customWidth="1"/>
    <col min="14855" max="15104" width="9.140625" style="1"/>
    <col min="15105" max="15105" width="7.28515625" style="1" customWidth="1"/>
    <col min="15106" max="15106" width="31.140625" style="1" customWidth="1"/>
    <col min="15107" max="15107" width="15.140625" style="1" customWidth="1"/>
    <col min="15108" max="15108" width="21.28515625" style="1" customWidth="1"/>
    <col min="15109" max="15109" width="30.5703125" style="1" customWidth="1"/>
    <col min="15110" max="15110" width="18.28515625" style="1" customWidth="1"/>
    <col min="15111" max="15360" width="9.140625" style="1"/>
    <col min="15361" max="15361" width="7.28515625" style="1" customWidth="1"/>
    <col min="15362" max="15362" width="31.140625" style="1" customWidth="1"/>
    <col min="15363" max="15363" width="15.140625" style="1" customWidth="1"/>
    <col min="15364" max="15364" width="21.28515625" style="1" customWidth="1"/>
    <col min="15365" max="15365" width="30.5703125" style="1" customWidth="1"/>
    <col min="15366" max="15366" width="18.28515625" style="1" customWidth="1"/>
    <col min="15367" max="15616" width="9.140625" style="1"/>
    <col min="15617" max="15617" width="7.28515625" style="1" customWidth="1"/>
    <col min="15618" max="15618" width="31.140625" style="1" customWidth="1"/>
    <col min="15619" max="15619" width="15.140625" style="1" customWidth="1"/>
    <col min="15620" max="15620" width="21.28515625" style="1" customWidth="1"/>
    <col min="15621" max="15621" width="30.5703125" style="1" customWidth="1"/>
    <col min="15622" max="15622" width="18.28515625" style="1" customWidth="1"/>
    <col min="15623" max="15872" width="9.140625" style="1"/>
    <col min="15873" max="15873" width="7.28515625" style="1" customWidth="1"/>
    <col min="15874" max="15874" width="31.140625" style="1" customWidth="1"/>
    <col min="15875" max="15875" width="15.140625" style="1" customWidth="1"/>
    <col min="15876" max="15876" width="21.28515625" style="1" customWidth="1"/>
    <col min="15877" max="15877" width="30.5703125" style="1" customWidth="1"/>
    <col min="15878" max="15878" width="18.28515625" style="1" customWidth="1"/>
    <col min="15879" max="16128" width="9.140625" style="1"/>
    <col min="16129" max="16129" width="7.28515625" style="1" customWidth="1"/>
    <col min="16130" max="16130" width="31.140625" style="1" customWidth="1"/>
    <col min="16131" max="16131" width="15.140625" style="1" customWidth="1"/>
    <col min="16132" max="16132" width="21.28515625" style="1" customWidth="1"/>
    <col min="16133" max="16133" width="30.5703125" style="1" customWidth="1"/>
    <col min="16134" max="16134" width="18.28515625" style="1" customWidth="1"/>
    <col min="16135" max="16384" width="9.140625" style="1"/>
  </cols>
  <sheetData>
    <row r="1" spans="1:14" ht="66" customHeight="1" x14ac:dyDescent="0.2">
      <c r="A1" s="67" t="s">
        <v>43</v>
      </c>
      <c r="B1" s="67"/>
      <c r="C1" s="67"/>
      <c r="D1" s="67"/>
      <c r="E1" s="67"/>
      <c r="F1" s="67"/>
      <c r="G1" s="22"/>
      <c r="H1" s="22"/>
      <c r="I1" s="22"/>
      <c r="J1" s="22"/>
      <c r="K1" s="22"/>
      <c r="L1" s="22"/>
      <c r="M1" s="22"/>
      <c r="N1" s="22"/>
    </row>
    <row r="2" spans="1:14" x14ac:dyDescent="0.2">
      <c r="A2" s="68"/>
      <c r="B2" s="68"/>
      <c r="C2" s="68"/>
      <c r="D2" s="68"/>
      <c r="E2" s="68"/>
      <c r="F2" s="68"/>
      <c r="G2" s="22"/>
      <c r="H2" s="22"/>
      <c r="I2" s="22"/>
      <c r="J2" s="22"/>
      <c r="K2" s="22"/>
      <c r="L2" s="22"/>
      <c r="M2" s="22"/>
      <c r="N2" s="22"/>
    </row>
    <row r="3" spans="1:14" ht="13.5" thickBot="1" x14ac:dyDescent="0.25"/>
    <row r="4" spans="1:14" ht="66" customHeight="1" thickBot="1" x14ac:dyDescent="0.25">
      <c r="A4" s="69" t="s">
        <v>38</v>
      </c>
      <c r="B4" s="71" t="s">
        <v>37</v>
      </c>
      <c r="C4" s="71" t="s">
        <v>36</v>
      </c>
      <c r="D4" s="20" t="s">
        <v>39</v>
      </c>
      <c r="E4" s="20" t="s">
        <v>35</v>
      </c>
      <c r="F4" s="20" t="s">
        <v>41</v>
      </c>
    </row>
    <row r="5" spans="1:14" ht="13.5" thickBot="1" x14ac:dyDescent="0.25">
      <c r="A5" s="70"/>
      <c r="B5" s="72"/>
      <c r="C5" s="72"/>
      <c r="D5" s="21" t="s">
        <v>34</v>
      </c>
      <c r="E5" s="21" t="s">
        <v>34</v>
      </c>
      <c r="F5" s="20" t="s">
        <v>34</v>
      </c>
    </row>
    <row r="6" spans="1:14" ht="13.5" thickBot="1" x14ac:dyDescent="0.25">
      <c r="A6" s="73" t="s">
        <v>33</v>
      </c>
      <c r="B6" s="19" t="s">
        <v>32</v>
      </c>
      <c r="C6" s="7" t="s">
        <v>0</v>
      </c>
      <c r="D6" s="5">
        <f>([1]апрель!D10+[1]май!D10+[1]июнь!D10)/3</f>
        <v>10.75</v>
      </c>
      <c r="E6" s="5">
        <f>([1]апрель!E10+[1]май!E10+[1]июнь!E10)/3</f>
        <v>5.3040000000000003</v>
      </c>
      <c r="F6" s="4">
        <f>D6-E6</f>
        <v>5.4459999999999997</v>
      </c>
    </row>
    <row r="7" spans="1:14" ht="13.5" thickBot="1" x14ac:dyDescent="0.25">
      <c r="A7" s="74"/>
      <c r="B7" s="19" t="s">
        <v>31</v>
      </c>
      <c r="C7" s="7" t="s">
        <v>0</v>
      </c>
      <c r="D7" s="5">
        <f>([1]апрель!D11+[1]май!D11+[1]июнь!D11)/3</f>
        <v>10.75</v>
      </c>
      <c r="E7" s="5">
        <f>([1]апрель!E11+[1]май!E11+[1]июнь!E11)/3</f>
        <v>4.5910000000000002</v>
      </c>
      <c r="F7" s="4">
        <f>D7-E7</f>
        <v>6.1589999999999998</v>
      </c>
    </row>
    <row r="8" spans="1:14" ht="26.25" thickBot="1" x14ac:dyDescent="0.25">
      <c r="A8" s="73" t="s">
        <v>30</v>
      </c>
      <c r="B8" s="18" t="s">
        <v>29</v>
      </c>
      <c r="C8" s="13" t="s">
        <v>2</v>
      </c>
      <c r="D8" s="5">
        <f>([1]апрель!D12+[1]май!D12+[1]июнь!D12)/3</f>
        <v>0.25</v>
      </c>
      <c r="E8" s="5">
        <f>([1]апрель!E12+[1]май!E12+[1]июнь!E12)/3</f>
        <v>7.3999999999999996E-2</v>
      </c>
      <c r="F8" s="4">
        <f t="shared" ref="F8:F22" si="0">D8-E8</f>
        <v>0.17599999999999999</v>
      </c>
    </row>
    <row r="9" spans="1:14" ht="26.25" thickBot="1" x14ac:dyDescent="0.25">
      <c r="A9" s="74"/>
      <c r="B9" s="18" t="s">
        <v>28</v>
      </c>
      <c r="C9" s="13" t="s">
        <v>2</v>
      </c>
      <c r="D9" s="5">
        <f>([1]апрель!D13+[1]май!D13+[1]июнь!D13)/3</f>
        <v>0.25</v>
      </c>
      <c r="E9" s="5">
        <f>([1]апрель!E13+[1]май!E13+[1]июнь!E13)/3</f>
        <v>6.5000000000000002E-2</v>
      </c>
      <c r="F9" s="4">
        <f t="shared" si="0"/>
        <v>0.185</v>
      </c>
    </row>
    <row r="10" spans="1:14" ht="26.25" thickBot="1" x14ac:dyDescent="0.25">
      <c r="A10" s="17" t="s">
        <v>27</v>
      </c>
      <c r="B10" s="14" t="s">
        <v>26</v>
      </c>
      <c r="C10" s="13" t="s">
        <v>2</v>
      </c>
      <c r="D10" s="5">
        <f>([1]апрель!D14+[1]май!D14+[1]июнь!D14)/3</f>
        <v>0.32</v>
      </c>
      <c r="E10" s="5">
        <f>([1]апрель!E14+[1]май!E14+[1]июнь!E14)/3</f>
        <v>1.4999999999999999E-2</v>
      </c>
      <c r="F10" s="4">
        <f t="shared" si="0"/>
        <v>0.30499999999999999</v>
      </c>
    </row>
    <row r="11" spans="1:14" s="15" customFormat="1" ht="26.25" thickBot="1" x14ac:dyDescent="0.25">
      <c r="A11" s="73" t="s">
        <v>25</v>
      </c>
      <c r="B11" s="16" t="s">
        <v>24</v>
      </c>
      <c r="C11" s="13" t="s">
        <v>2</v>
      </c>
      <c r="D11" s="5">
        <f>([1]апрель!D15+[1]май!D15+[1]июнь!D15)/3</f>
        <v>1.25</v>
      </c>
      <c r="E11" s="5">
        <f>([1]апрель!E15+[1]май!E15+[1]июнь!E15)/3</f>
        <v>4.7E-2</v>
      </c>
      <c r="F11" s="4">
        <f t="shared" si="0"/>
        <v>1.2030000000000001</v>
      </c>
      <c r="G11" s="2"/>
      <c r="H11" s="2"/>
      <c r="I11" s="2"/>
      <c r="J11" s="2"/>
      <c r="K11" s="2"/>
      <c r="L11" s="2"/>
      <c r="M11" s="2"/>
    </row>
    <row r="12" spans="1:14" s="15" customFormat="1" ht="26.25" thickBot="1" x14ac:dyDescent="0.25">
      <c r="A12" s="74"/>
      <c r="B12" s="16" t="s">
        <v>23</v>
      </c>
      <c r="C12" s="13" t="s">
        <v>2</v>
      </c>
      <c r="D12" s="5">
        <f>([1]апрель!D16+[1]май!D16+[1]июнь!D16)/3</f>
        <v>1.25</v>
      </c>
      <c r="E12" s="5">
        <f>([1]апрель!E16+[1]май!E16+[1]июнь!E16)/3</f>
        <v>7.6999999999999999E-2</v>
      </c>
      <c r="F12" s="4">
        <f t="shared" si="0"/>
        <v>1.173</v>
      </c>
      <c r="G12" s="2"/>
      <c r="H12" s="2"/>
      <c r="I12" s="2"/>
      <c r="J12" s="2"/>
      <c r="K12" s="2"/>
      <c r="L12" s="2"/>
      <c r="M12" s="2"/>
    </row>
    <row r="13" spans="1:14" ht="26.25" thickBot="1" x14ac:dyDescent="0.25">
      <c r="A13" s="73" t="s">
        <v>22</v>
      </c>
      <c r="B13" s="14" t="s">
        <v>21</v>
      </c>
      <c r="C13" s="13" t="s">
        <v>0</v>
      </c>
      <c r="D13" s="5">
        <f>([1]апрель!D17+[1]май!D17+[1]июнь!D17)/3</f>
        <v>0.45</v>
      </c>
      <c r="E13" s="5">
        <f>([1]апрель!E17+[1]май!E17+[1]июнь!E17)/3</f>
        <v>0.23699999999999999</v>
      </c>
      <c r="F13" s="4">
        <f t="shared" si="0"/>
        <v>0.21299999999999999</v>
      </c>
    </row>
    <row r="14" spans="1:14" ht="26.25" thickBot="1" x14ac:dyDescent="0.25">
      <c r="A14" s="74"/>
      <c r="B14" s="14" t="s">
        <v>20</v>
      </c>
      <c r="C14" s="13" t="s">
        <v>0</v>
      </c>
      <c r="D14" s="5">
        <f>([1]апрель!D18+[1]май!D18+[1]июнь!D18)/3</f>
        <v>0.45</v>
      </c>
      <c r="E14" s="5">
        <f>([1]апрель!E18+[1]май!E18+[1]июнь!E18)/3</f>
        <v>0.20200000000000001</v>
      </c>
      <c r="F14" s="4">
        <f t="shared" si="0"/>
        <v>0.248</v>
      </c>
    </row>
    <row r="15" spans="1:14" ht="26.25" thickBot="1" x14ac:dyDescent="0.25">
      <c r="A15" s="73" t="s">
        <v>19</v>
      </c>
      <c r="B15" s="14" t="s">
        <v>18</v>
      </c>
      <c r="C15" s="13" t="s">
        <v>0</v>
      </c>
      <c r="D15" s="5">
        <f>([1]апрель!D19+[1]май!D19+[1]июнь!D19)/3</f>
        <v>2</v>
      </c>
      <c r="E15" s="5">
        <f>([1]апрель!E19+[1]май!E19+[1]июнь!E19)/3</f>
        <v>0.80900000000000005</v>
      </c>
      <c r="F15" s="4">
        <f t="shared" si="0"/>
        <v>1.1910000000000001</v>
      </c>
    </row>
    <row r="16" spans="1:14" ht="26.25" thickBot="1" x14ac:dyDescent="0.25">
      <c r="A16" s="75"/>
      <c r="B16" s="14" t="s">
        <v>17</v>
      </c>
      <c r="C16" s="13" t="s">
        <v>0</v>
      </c>
      <c r="D16" s="5">
        <f>([1]апрель!D20+[1]май!D20+[1]июнь!D20)/3</f>
        <v>2</v>
      </c>
      <c r="E16" s="5">
        <f>([1]апрель!E20+[1]май!E20+[1]июнь!E20)/3</f>
        <v>0.69299999999999995</v>
      </c>
      <c r="F16" s="4">
        <f>D16-E16</f>
        <v>1.3069999999999999</v>
      </c>
    </row>
    <row r="17" spans="1:14" ht="26.25" thickBot="1" x14ac:dyDescent="0.25">
      <c r="A17" s="75"/>
      <c r="B17" s="14" t="s">
        <v>16</v>
      </c>
      <c r="C17" s="13" t="s">
        <v>0</v>
      </c>
      <c r="D17" s="5">
        <f>([1]апрель!D21+[1]май!D21+[1]июнь!D21)/3</f>
        <v>7.4999999999999997E-2</v>
      </c>
      <c r="E17" s="5">
        <f>([1]апрель!E21+[1]май!E21+[1]июнь!E21)/3</f>
        <v>3.5000000000000003E-2</v>
      </c>
      <c r="F17" s="4">
        <f>D17-E17</f>
        <v>0.04</v>
      </c>
    </row>
    <row r="18" spans="1:14" ht="26.25" thickBot="1" x14ac:dyDescent="0.25">
      <c r="A18" s="74"/>
      <c r="B18" s="14" t="s">
        <v>15</v>
      </c>
      <c r="C18" s="13" t="s">
        <v>0</v>
      </c>
      <c r="D18" s="5">
        <f>([1]апрель!D22+[1]май!D22+[1]июнь!D22)/3</f>
        <v>7.4999999999999997E-2</v>
      </c>
      <c r="E18" s="5">
        <f>([1]апрель!E22+[1]май!E22+[1]июнь!E22)/3</f>
        <v>1E-3</v>
      </c>
      <c r="F18" s="4">
        <f>D18-E18</f>
        <v>7.3999999999999996E-2</v>
      </c>
    </row>
    <row r="19" spans="1:14" ht="26.25" thickBot="1" x14ac:dyDescent="0.25">
      <c r="A19" s="73" t="s">
        <v>14</v>
      </c>
      <c r="B19" s="14" t="s">
        <v>13</v>
      </c>
      <c r="C19" s="13" t="s">
        <v>0</v>
      </c>
      <c r="D19" s="5">
        <f>([1]апрель!D23+[1]май!D23+[1]июнь!D23)/3</f>
        <v>1.05</v>
      </c>
      <c r="E19" s="5">
        <f>([1]апрель!E23+[1]май!E23+[1]июнь!E23)/3</f>
        <v>6.0000000000000001E-3</v>
      </c>
      <c r="F19" s="4">
        <f t="shared" si="0"/>
        <v>1.044</v>
      </c>
    </row>
    <row r="20" spans="1:14" ht="26.25" thickBot="1" x14ac:dyDescent="0.25">
      <c r="A20" s="74"/>
      <c r="B20" s="14" t="s">
        <v>12</v>
      </c>
      <c r="C20" s="13" t="s">
        <v>0</v>
      </c>
      <c r="D20" s="5">
        <f>([1]апрель!D24+[1]май!D24+[1]июнь!D24)/3</f>
        <v>1.05</v>
      </c>
      <c r="E20" s="5">
        <f>([1]апрель!E24+[1]май!E24+[1]июнь!E24)/3</f>
        <v>0.08</v>
      </c>
      <c r="F20" s="4">
        <f t="shared" si="0"/>
        <v>0.97</v>
      </c>
    </row>
    <row r="21" spans="1:14" ht="26.25" thickBot="1" x14ac:dyDescent="0.25">
      <c r="A21" s="77" t="s">
        <v>11</v>
      </c>
      <c r="B21" s="27" t="s">
        <v>10</v>
      </c>
      <c r="C21" s="13" t="s">
        <v>0</v>
      </c>
      <c r="D21" s="5">
        <f>([1]апрель!D25+[1]май!D25+[1]июнь!D25)/3</f>
        <v>1.25</v>
      </c>
      <c r="E21" s="5">
        <f>([1]апрель!E25+[1]май!E25+[1]июнь!E25)/3</f>
        <v>1.22</v>
      </c>
      <c r="F21" s="4">
        <f t="shared" si="0"/>
        <v>0.03</v>
      </c>
    </row>
    <row r="22" spans="1:14" ht="26.25" thickBot="1" x14ac:dyDescent="0.25">
      <c r="A22" s="78"/>
      <c r="B22" s="28" t="s">
        <v>9</v>
      </c>
      <c r="C22" s="13" t="s">
        <v>0</v>
      </c>
      <c r="D22" s="5">
        <f>([1]апрель!D26+[1]май!D26+[1]июнь!D26)/3</f>
        <v>1.25</v>
      </c>
      <c r="E22" s="5">
        <f>([1]апрель!E26+[1]май!E26+[1]июнь!E26)/3</f>
        <v>0.86899999999999999</v>
      </c>
      <c r="F22" s="4">
        <f t="shared" si="0"/>
        <v>0.38100000000000001</v>
      </c>
    </row>
    <row r="23" spans="1:14" s="9" customFormat="1" ht="26.25" thickBot="1" x14ac:dyDescent="0.25">
      <c r="A23" s="79" t="s">
        <v>8</v>
      </c>
      <c r="B23" s="12" t="s">
        <v>4</v>
      </c>
      <c r="C23" s="24" t="s">
        <v>0</v>
      </c>
      <c r="D23" s="25">
        <f>([1]апрель!D27+[1]май!D27+[1]июнь!D27)/3</f>
        <v>2.581</v>
      </c>
      <c r="E23" s="25">
        <f>([1]апрель!E27+[1]май!E27+[1]июнь!E27)/3</f>
        <v>0.83199999999999996</v>
      </c>
      <c r="F23" s="26">
        <f>D23-E23</f>
        <v>1.7490000000000001</v>
      </c>
      <c r="G23" s="10"/>
      <c r="H23" s="10"/>
      <c r="I23" s="10"/>
      <c r="J23" s="10"/>
      <c r="K23" s="10"/>
      <c r="L23" s="10"/>
      <c r="M23" s="10"/>
    </row>
    <row r="24" spans="1:14" s="9" customFormat="1" ht="26.25" thickBot="1" x14ac:dyDescent="0.25">
      <c r="A24" s="80"/>
      <c r="B24" s="12" t="s">
        <v>3</v>
      </c>
      <c r="C24" s="11" t="s">
        <v>0</v>
      </c>
      <c r="D24" s="5">
        <f>([1]апрель!D28+[1]май!D28+[1]июнь!D28)/3</f>
        <v>2.581</v>
      </c>
      <c r="E24" s="5">
        <f>([1]апрель!E28+[1]май!E28+[1]июнь!E28)/3</f>
        <v>0.62</v>
      </c>
      <c r="F24" s="4">
        <f>D24-E24</f>
        <v>1.9610000000000001</v>
      </c>
      <c r="G24" s="10"/>
      <c r="H24" s="10"/>
      <c r="I24" s="10"/>
      <c r="J24" s="10"/>
      <c r="K24" s="10"/>
      <c r="L24" s="10"/>
      <c r="M24" s="10"/>
    </row>
    <row r="25" spans="1:14" ht="13.5" thickBot="1" x14ac:dyDescent="0.25">
      <c r="A25" s="82" t="s">
        <v>1</v>
      </c>
      <c r="B25" s="83"/>
      <c r="C25" s="7" t="s">
        <v>0</v>
      </c>
      <c r="D25" s="6">
        <f>SUM(D6:D7,D13:D24,)</f>
        <v>36.311999999999998</v>
      </c>
      <c r="E25" s="5">
        <f>SUM(E6:E7,E13:E24)</f>
        <v>15.499000000000001</v>
      </c>
      <c r="F25" s="5">
        <f>D25-E25</f>
        <v>20.812999999999999</v>
      </c>
    </row>
    <row r="26" spans="1:14" ht="13.5" thickBot="1" x14ac:dyDescent="0.25">
      <c r="A26" s="82" t="s">
        <v>1</v>
      </c>
      <c r="B26" s="83"/>
      <c r="C26" s="8" t="s">
        <v>2</v>
      </c>
      <c r="D26" s="5">
        <f>SUM(D8:D12)</f>
        <v>3.32</v>
      </c>
      <c r="E26" s="5">
        <f>SUM(E8:E12)</f>
        <v>0.27800000000000002</v>
      </c>
      <c r="F26" s="5">
        <f>D26-E26</f>
        <v>3.0419999999999998</v>
      </c>
    </row>
    <row r="27" spans="1:14" s="2" customFormat="1" ht="13.5" thickBot="1" x14ac:dyDescent="0.25">
      <c r="A27" s="82" t="s">
        <v>1</v>
      </c>
      <c r="B27" s="84"/>
      <c r="C27" s="7"/>
      <c r="D27" s="6">
        <f>D25+D26</f>
        <v>39.631999999999998</v>
      </c>
      <c r="E27" s="5">
        <f>E25+E26</f>
        <v>15.776999999999999</v>
      </c>
      <c r="F27" s="5">
        <f>D27-E27</f>
        <v>23.855</v>
      </c>
      <c r="N27" s="1"/>
    </row>
    <row r="28" spans="1:14" x14ac:dyDescent="0.2">
      <c r="L28" s="76"/>
      <c r="M28" s="76"/>
      <c r="N28" s="76"/>
    </row>
    <row r="29" spans="1:14" x14ac:dyDescent="0.2">
      <c r="A29" s="3"/>
    </row>
    <row r="30" spans="1:14" x14ac:dyDescent="0.2">
      <c r="A30" s="3"/>
    </row>
    <row r="31" spans="1:14" x14ac:dyDescent="0.2">
      <c r="A31" s="3"/>
    </row>
  </sheetData>
  <mergeCells count="17">
    <mergeCell ref="A1:F1"/>
    <mergeCell ref="A2:F2"/>
    <mergeCell ref="A4:A5"/>
    <mergeCell ref="B4:B5"/>
    <mergeCell ref="C4:C5"/>
    <mergeCell ref="L28:N28"/>
    <mergeCell ref="A6:A7"/>
    <mergeCell ref="A8:A9"/>
    <mergeCell ref="A11:A12"/>
    <mergeCell ref="A13:A14"/>
    <mergeCell ref="A15:A18"/>
    <mergeCell ref="A19:A20"/>
    <mergeCell ref="A21:A22"/>
    <mergeCell ref="A23:A24"/>
    <mergeCell ref="A25:B25"/>
    <mergeCell ref="A26:B26"/>
    <mergeCell ref="A27:B27"/>
  </mergeCells>
  <conditionalFormatting sqref="F6:F24">
    <cfRule type="cellIs" dxfId="5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view="pageBreakPreview" zoomScaleNormal="100" zoomScaleSheetLayoutView="100" workbookViewId="0">
      <selection activeCell="F27" sqref="F27"/>
    </sheetView>
  </sheetViews>
  <sheetFormatPr defaultRowHeight="12.75" x14ac:dyDescent="0.2"/>
  <cols>
    <col min="1" max="1" width="7.28515625" style="2" customWidth="1"/>
    <col min="2" max="2" width="31.140625" style="2" customWidth="1"/>
    <col min="3" max="3" width="15.140625" style="2" customWidth="1"/>
    <col min="4" max="4" width="27.7109375" style="2" customWidth="1"/>
    <col min="5" max="5" width="30.5703125" style="2" hidden="1" customWidth="1"/>
    <col min="6" max="6" width="23.5703125" style="2" customWidth="1"/>
    <col min="7" max="13" width="9.140625" style="2"/>
    <col min="14" max="256" width="9.140625" style="1"/>
    <col min="257" max="257" width="7.28515625" style="1" customWidth="1"/>
    <col min="258" max="258" width="31.140625" style="1" customWidth="1"/>
    <col min="259" max="259" width="15.140625" style="1" customWidth="1"/>
    <col min="260" max="260" width="21.28515625" style="1" customWidth="1"/>
    <col min="261" max="261" width="30.5703125" style="1" customWidth="1"/>
    <col min="262" max="262" width="18.28515625" style="1" customWidth="1"/>
    <col min="263" max="512" width="9.140625" style="1"/>
    <col min="513" max="513" width="7.28515625" style="1" customWidth="1"/>
    <col min="514" max="514" width="31.140625" style="1" customWidth="1"/>
    <col min="515" max="515" width="15.140625" style="1" customWidth="1"/>
    <col min="516" max="516" width="21.28515625" style="1" customWidth="1"/>
    <col min="517" max="517" width="30.5703125" style="1" customWidth="1"/>
    <col min="518" max="518" width="18.28515625" style="1" customWidth="1"/>
    <col min="519" max="768" width="9.140625" style="1"/>
    <col min="769" max="769" width="7.28515625" style="1" customWidth="1"/>
    <col min="770" max="770" width="31.140625" style="1" customWidth="1"/>
    <col min="771" max="771" width="15.140625" style="1" customWidth="1"/>
    <col min="772" max="772" width="21.28515625" style="1" customWidth="1"/>
    <col min="773" max="773" width="30.5703125" style="1" customWidth="1"/>
    <col min="774" max="774" width="18.28515625" style="1" customWidth="1"/>
    <col min="775" max="1024" width="9.140625" style="1"/>
    <col min="1025" max="1025" width="7.28515625" style="1" customWidth="1"/>
    <col min="1026" max="1026" width="31.140625" style="1" customWidth="1"/>
    <col min="1027" max="1027" width="15.140625" style="1" customWidth="1"/>
    <col min="1028" max="1028" width="21.28515625" style="1" customWidth="1"/>
    <col min="1029" max="1029" width="30.5703125" style="1" customWidth="1"/>
    <col min="1030" max="1030" width="18.28515625" style="1" customWidth="1"/>
    <col min="1031" max="1280" width="9.140625" style="1"/>
    <col min="1281" max="1281" width="7.28515625" style="1" customWidth="1"/>
    <col min="1282" max="1282" width="31.140625" style="1" customWidth="1"/>
    <col min="1283" max="1283" width="15.140625" style="1" customWidth="1"/>
    <col min="1284" max="1284" width="21.28515625" style="1" customWidth="1"/>
    <col min="1285" max="1285" width="30.5703125" style="1" customWidth="1"/>
    <col min="1286" max="1286" width="18.28515625" style="1" customWidth="1"/>
    <col min="1287" max="1536" width="9.140625" style="1"/>
    <col min="1537" max="1537" width="7.28515625" style="1" customWidth="1"/>
    <col min="1538" max="1538" width="31.140625" style="1" customWidth="1"/>
    <col min="1539" max="1539" width="15.140625" style="1" customWidth="1"/>
    <col min="1540" max="1540" width="21.28515625" style="1" customWidth="1"/>
    <col min="1541" max="1541" width="30.5703125" style="1" customWidth="1"/>
    <col min="1542" max="1542" width="18.28515625" style="1" customWidth="1"/>
    <col min="1543" max="1792" width="9.140625" style="1"/>
    <col min="1793" max="1793" width="7.28515625" style="1" customWidth="1"/>
    <col min="1794" max="1794" width="31.140625" style="1" customWidth="1"/>
    <col min="1795" max="1795" width="15.140625" style="1" customWidth="1"/>
    <col min="1796" max="1796" width="21.28515625" style="1" customWidth="1"/>
    <col min="1797" max="1797" width="30.5703125" style="1" customWidth="1"/>
    <col min="1798" max="1798" width="18.28515625" style="1" customWidth="1"/>
    <col min="1799" max="2048" width="9.140625" style="1"/>
    <col min="2049" max="2049" width="7.28515625" style="1" customWidth="1"/>
    <col min="2050" max="2050" width="31.140625" style="1" customWidth="1"/>
    <col min="2051" max="2051" width="15.140625" style="1" customWidth="1"/>
    <col min="2052" max="2052" width="21.28515625" style="1" customWidth="1"/>
    <col min="2053" max="2053" width="30.5703125" style="1" customWidth="1"/>
    <col min="2054" max="2054" width="18.28515625" style="1" customWidth="1"/>
    <col min="2055" max="2304" width="9.140625" style="1"/>
    <col min="2305" max="2305" width="7.28515625" style="1" customWidth="1"/>
    <col min="2306" max="2306" width="31.140625" style="1" customWidth="1"/>
    <col min="2307" max="2307" width="15.140625" style="1" customWidth="1"/>
    <col min="2308" max="2308" width="21.28515625" style="1" customWidth="1"/>
    <col min="2309" max="2309" width="30.5703125" style="1" customWidth="1"/>
    <col min="2310" max="2310" width="18.28515625" style="1" customWidth="1"/>
    <col min="2311" max="2560" width="9.140625" style="1"/>
    <col min="2561" max="2561" width="7.28515625" style="1" customWidth="1"/>
    <col min="2562" max="2562" width="31.140625" style="1" customWidth="1"/>
    <col min="2563" max="2563" width="15.140625" style="1" customWidth="1"/>
    <col min="2564" max="2564" width="21.28515625" style="1" customWidth="1"/>
    <col min="2565" max="2565" width="30.5703125" style="1" customWidth="1"/>
    <col min="2566" max="2566" width="18.28515625" style="1" customWidth="1"/>
    <col min="2567" max="2816" width="9.140625" style="1"/>
    <col min="2817" max="2817" width="7.28515625" style="1" customWidth="1"/>
    <col min="2818" max="2818" width="31.140625" style="1" customWidth="1"/>
    <col min="2819" max="2819" width="15.140625" style="1" customWidth="1"/>
    <col min="2820" max="2820" width="21.28515625" style="1" customWidth="1"/>
    <col min="2821" max="2821" width="30.5703125" style="1" customWidth="1"/>
    <col min="2822" max="2822" width="18.28515625" style="1" customWidth="1"/>
    <col min="2823" max="3072" width="9.140625" style="1"/>
    <col min="3073" max="3073" width="7.28515625" style="1" customWidth="1"/>
    <col min="3074" max="3074" width="31.140625" style="1" customWidth="1"/>
    <col min="3075" max="3075" width="15.140625" style="1" customWidth="1"/>
    <col min="3076" max="3076" width="21.28515625" style="1" customWidth="1"/>
    <col min="3077" max="3077" width="30.5703125" style="1" customWidth="1"/>
    <col min="3078" max="3078" width="18.28515625" style="1" customWidth="1"/>
    <col min="3079" max="3328" width="9.140625" style="1"/>
    <col min="3329" max="3329" width="7.28515625" style="1" customWidth="1"/>
    <col min="3330" max="3330" width="31.140625" style="1" customWidth="1"/>
    <col min="3331" max="3331" width="15.140625" style="1" customWidth="1"/>
    <col min="3332" max="3332" width="21.28515625" style="1" customWidth="1"/>
    <col min="3333" max="3333" width="30.5703125" style="1" customWidth="1"/>
    <col min="3334" max="3334" width="18.28515625" style="1" customWidth="1"/>
    <col min="3335" max="3584" width="9.140625" style="1"/>
    <col min="3585" max="3585" width="7.28515625" style="1" customWidth="1"/>
    <col min="3586" max="3586" width="31.140625" style="1" customWidth="1"/>
    <col min="3587" max="3587" width="15.140625" style="1" customWidth="1"/>
    <col min="3588" max="3588" width="21.28515625" style="1" customWidth="1"/>
    <col min="3589" max="3589" width="30.5703125" style="1" customWidth="1"/>
    <col min="3590" max="3590" width="18.28515625" style="1" customWidth="1"/>
    <col min="3591" max="3840" width="9.140625" style="1"/>
    <col min="3841" max="3841" width="7.28515625" style="1" customWidth="1"/>
    <col min="3842" max="3842" width="31.140625" style="1" customWidth="1"/>
    <col min="3843" max="3843" width="15.140625" style="1" customWidth="1"/>
    <col min="3844" max="3844" width="21.28515625" style="1" customWidth="1"/>
    <col min="3845" max="3845" width="30.5703125" style="1" customWidth="1"/>
    <col min="3846" max="3846" width="18.28515625" style="1" customWidth="1"/>
    <col min="3847" max="4096" width="9.140625" style="1"/>
    <col min="4097" max="4097" width="7.28515625" style="1" customWidth="1"/>
    <col min="4098" max="4098" width="31.140625" style="1" customWidth="1"/>
    <col min="4099" max="4099" width="15.140625" style="1" customWidth="1"/>
    <col min="4100" max="4100" width="21.28515625" style="1" customWidth="1"/>
    <col min="4101" max="4101" width="30.5703125" style="1" customWidth="1"/>
    <col min="4102" max="4102" width="18.28515625" style="1" customWidth="1"/>
    <col min="4103" max="4352" width="9.140625" style="1"/>
    <col min="4353" max="4353" width="7.28515625" style="1" customWidth="1"/>
    <col min="4354" max="4354" width="31.140625" style="1" customWidth="1"/>
    <col min="4355" max="4355" width="15.140625" style="1" customWidth="1"/>
    <col min="4356" max="4356" width="21.28515625" style="1" customWidth="1"/>
    <col min="4357" max="4357" width="30.5703125" style="1" customWidth="1"/>
    <col min="4358" max="4358" width="18.28515625" style="1" customWidth="1"/>
    <col min="4359" max="4608" width="9.140625" style="1"/>
    <col min="4609" max="4609" width="7.28515625" style="1" customWidth="1"/>
    <col min="4610" max="4610" width="31.140625" style="1" customWidth="1"/>
    <col min="4611" max="4611" width="15.140625" style="1" customWidth="1"/>
    <col min="4612" max="4612" width="21.28515625" style="1" customWidth="1"/>
    <col min="4613" max="4613" width="30.5703125" style="1" customWidth="1"/>
    <col min="4614" max="4614" width="18.28515625" style="1" customWidth="1"/>
    <col min="4615" max="4864" width="9.140625" style="1"/>
    <col min="4865" max="4865" width="7.28515625" style="1" customWidth="1"/>
    <col min="4866" max="4866" width="31.140625" style="1" customWidth="1"/>
    <col min="4867" max="4867" width="15.140625" style="1" customWidth="1"/>
    <col min="4868" max="4868" width="21.28515625" style="1" customWidth="1"/>
    <col min="4869" max="4869" width="30.5703125" style="1" customWidth="1"/>
    <col min="4870" max="4870" width="18.28515625" style="1" customWidth="1"/>
    <col min="4871" max="5120" width="9.140625" style="1"/>
    <col min="5121" max="5121" width="7.28515625" style="1" customWidth="1"/>
    <col min="5122" max="5122" width="31.140625" style="1" customWidth="1"/>
    <col min="5123" max="5123" width="15.140625" style="1" customWidth="1"/>
    <col min="5124" max="5124" width="21.28515625" style="1" customWidth="1"/>
    <col min="5125" max="5125" width="30.5703125" style="1" customWidth="1"/>
    <col min="5126" max="5126" width="18.28515625" style="1" customWidth="1"/>
    <col min="5127" max="5376" width="9.140625" style="1"/>
    <col min="5377" max="5377" width="7.28515625" style="1" customWidth="1"/>
    <col min="5378" max="5378" width="31.140625" style="1" customWidth="1"/>
    <col min="5379" max="5379" width="15.140625" style="1" customWidth="1"/>
    <col min="5380" max="5380" width="21.28515625" style="1" customWidth="1"/>
    <col min="5381" max="5381" width="30.5703125" style="1" customWidth="1"/>
    <col min="5382" max="5382" width="18.28515625" style="1" customWidth="1"/>
    <col min="5383" max="5632" width="9.140625" style="1"/>
    <col min="5633" max="5633" width="7.28515625" style="1" customWidth="1"/>
    <col min="5634" max="5634" width="31.140625" style="1" customWidth="1"/>
    <col min="5635" max="5635" width="15.140625" style="1" customWidth="1"/>
    <col min="5636" max="5636" width="21.28515625" style="1" customWidth="1"/>
    <col min="5637" max="5637" width="30.5703125" style="1" customWidth="1"/>
    <col min="5638" max="5638" width="18.28515625" style="1" customWidth="1"/>
    <col min="5639" max="5888" width="9.140625" style="1"/>
    <col min="5889" max="5889" width="7.28515625" style="1" customWidth="1"/>
    <col min="5890" max="5890" width="31.140625" style="1" customWidth="1"/>
    <col min="5891" max="5891" width="15.140625" style="1" customWidth="1"/>
    <col min="5892" max="5892" width="21.28515625" style="1" customWidth="1"/>
    <col min="5893" max="5893" width="30.5703125" style="1" customWidth="1"/>
    <col min="5894" max="5894" width="18.28515625" style="1" customWidth="1"/>
    <col min="5895" max="6144" width="9.140625" style="1"/>
    <col min="6145" max="6145" width="7.28515625" style="1" customWidth="1"/>
    <col min="6146" max="6146" width="31.140625" style="1" customWidth="1"/>
    <col min="6147" max="6147" width="15.140625" style="1" customWidth="1"/>
    <col min="6148" max="6148" width="21.28515625" style="1" customWidth="1"/>
    <col min="6149" max="6149" width="30.5703125" style="1" customWidth="1"/>
    <col min="6150" max="6150" width="18.28515625" style="1" customWidth="1"/>
    <col min="6151" max="6400" width="9.140625" style="1"/>
    <col min="6401" max="6401" width="7.28515625" style="1" customWidth="1"/>
    <col min="6402" max="6402" width="31.140625" style="1" customWidth="1"/>
    <col min="6403" max="6403" width="15.140625" style="1" customWidth="1"/>
    <col min="6404" max="6404" width="21.28515625" style="1" customWidth="1"/>
    <col min="6405" max="6405" width="30.5703125" style="1" customWidth="1"/>
    <col min="6406" max="6406" width="18.28515625" style="1" customWidth="1"/>
    <col min="6407" max="6656" width="9.140625" style="1"/>
    <col min="6657" max="6657" width="7.28515625" style="1" customWidth="1"/>
    <col min="6658" max="6658" width="31.140625" style="1" customWidth="1"/>
    <col min="6659" max="6659" width="15.140625" style="1" customWidth="1"/>
    <col min="6660" max="6660" width="21.28515625" style="1" customWidth="1"/>
    <col min="6661" max="6661" width="30.5703125" style="1" customWidth="1"/>
    <col min="6662" max="6662" width="18.28515625" style="1" customWidth="1"/>
    <col min="6663" max="6912" width="9.140625" style="1"/>
    <col min="6913" max="6913" width="7.28515625" style="1" customWidth="1"/>
    <col min="6914" max="6914" width="31.140625" style="1" customWidth="1"/>
    <col min="6915" max="6915" width="15.140625" style="1" customWidth="1"/>
    <col min="6916" max="6916" width="21.28515625" style="1" customWidth="1"/>
    <col min="6917" max="6917" width="30.5703125" style="1" customWidth="1"/>
    <col min="6918" max="6918" width="18.28515625" style="1" customWidth="1"/>
    <col min="6919" max="7168" width="9.140625" style="1"/>
    <col min="7169" max="7169" width="7.28515625" style="1" customWidth="1"/>
    <col min="7170" max="7170" width="31.140625" style="1" customWidth="1"/>
    <col min="7171" max="7171" width="15.140625" style="1" customWidth="1"/>
    <col min="7172" max="7172" width="21.28515625" style="1" customWidth="1"/>
    <col min="7173" max="7173" width="30.5703125" style="1" customWidth="1"/>
    <col min="7174" max="7174" width="18.28515625" style="1" customWidth="1"/>
    <col min="7175" max="7424" width="9.140625" style="1"/>
    <col min="7425" max="7425" width="7.28515625" style="1" customWidth="1"/>
    <col min="7426" max="7426" width="31.140625" style="1" customWidth="1"/>
    <col min="7427" max="7427" width="15.140625" style="1" customWidth="1"/>
    <col min="7428" max="7428" width="21.28515625" style="1" customWidth="1"/>
    <col min="7429" max="7429" width="30.5703125" style="1" customWidth="1"/>
    <col min="7430" max="7430" width="18.28515625" style="1" customWidth="1"/>
    <col min="7431" max="7680" width="9.140625" style="1"/>
    <col min="7681" max="7681" width="7.28515625" style="1" customWidth="1"/>
    <col min="7682" max="7682" width="31.140625" style="1" customWidth="1"/>
    <col min="7683" max="7683" width="15.140625" style="1" customWidth="1"/>
    <col min="7684" max="7684" width="21.28515625" style="1" customWidth="1"/>
    <col min="7685" max="7685" width="30.5703125" style="1" customWidth="1"/>
    <col min="7686" max="7686" width="18.28515625" style="1" customWidth="1"/>
    <col min="7687" max="7936" width="9.140625" style="1"/>
    <col min="7937" max="7937" width="7.28515625" style="1" customWidth="1"/>
    <col min="7938" max="7938" width="31.140625" style="1" customWidth="1"/>
    <col min="7939" max="7939" width="15.140625" style="1" customWidth="1"/>
    <col min="7940" max="7940" width="21.28515625" style="1" customWidth="1"/>
    <col min="7941" max="7941" width="30.5703125" style="1" customWidth="1"/>
    <col min="7942" max="7942" width="18.28515625" style="1" customWidth="1"/>
    <col min="7943" max="8192" width="9.140625" style="1"/>
    <col min="8193" max="8193" width="7.28515625" style="1" customWidth="1"/>
    <col min="8194" max="8194" width="31.140625" style="1" customWidth="1"/>
    <col min="8195" max="8195" width="15.140625" style="1" customWidth="1"/>
    <col min="8196" max="8196" width="21.28515625" style="1" customWidth="1"/>
    <col min="8197" max="8197" width="30.5703125" style="1" customWidth="1"/>
    <col min="8198" max="8198" width="18.28515625" style="1" customWidth="1"/>
    <col min="8199" max="8448" width="9.140625" style="1"/>
    <col min="8449" max="8449" width="7.28515625" style="1" customWidth="1"/>
    <col min="8450" max="8450" width="31.140625" style="1" customWidth="1"/>
    <col min="8451" max="8451" width="15.140625" style="1" customWidth="1"/>
    <col min="8452" max="8452" width="21.28515625" style="1" customWidth="1"/>
    <col min="8453" max="8453" width="30.5703125" style="1" customWidth="1"/>
    <col min="8454" max="8454" width="18.28515625" style="1" customWidth="1"/>
    <col min="8455" max="8704" width="9.140625" style="1"/>
    <col min="8705" max="8705" width="7.28515625" style="1" customWidth="1"/>
    <col min="8706" max="8706" width="31.140625" style="1" customWidth="1"/>
    <col min="8707" max="8707" width="15.140625" style="1" customWidth="1"/>
    <col min="8708" max="8708" width="21.28515625" style="1" customWidth="1"/>
    <col min="8709" max="8709" width="30.5703125" style="1" customWidth="1"/>
    <col min="8710" max="8710" width="18.28515625" style="1" customWidth="1"/>
    <col min="8711" max="8960" width="9.140625" style="1"/>
    <col min="8961" max="8961" width="7.28515625" style="1" customWidth="1"/>
    <col min="8962" max="8962" width="31.140625" style="1" customWidth="1"/>
    <col min="8963" max="8963" width="15.140625" style="1" customWidth="1"/>
    <col min="8964" max="8964" width="21.28515625" style="1" customWidth="1"/>
    <col min="8965" max="8965" width="30.5703125" style="1" customWidth="1"/>
    <col min="8966" max="8966" width="18.28515625" style="1" customWidth="1"/>
    <col min="8967" max="9216" width="9.140625" style="1"/>
    <col min="9217" max="9217" width="7.28515625" style="1" customWidth="1"/>
    <col min="9218" max="9218" width="31.140625" style="1" customWidth="1"/>
    <col min="9219" max="9219" width="15.140625" style="1" customWidth="1"/>
    <col min="9220" max="9220" width="21.28515625" style="1" customWidth="1"/>
    <col min="9221" max="9221" width="30.5703125" style="1" customWidth="1"/>
    <col min="9222" max="9222" width="18.28515625" style="1" customWidth="1"/>
    <col min="9223" max="9472" width="9.140625" style="1"/>
    <col min="9473" max="9473" width="7.28515625" style="1" customWidth="1"/>
    <col min="9474" max="9474" width="31.140625" style="1" customWidth="1"/>
    <col min="9475" max="9475" width="15.140625" style="1" customWidth="1"/>
    <col min="9476" max="9476" width="21.28515625" style="1" customWidth="1"/>
    <col min="9477" max="9477" width="30.5703125" style="1" customWidth="1"/>
    <col min="9478" max="9478" width="18.28515625" style="1" customWidth="1"/>
    <col min="9479" max="9728" width="9.140625" style="1"/>
    <col min="9729" max="9729" width="7.28515625" style="1" customWidth="1"/>
    <col min="9730" max="9730" width="31.140625" style="1" customWidth="1"/>
    <col min="9731" max="9731" width="15.140625" style="1" customWidth="1"/>
    <col min="9732" max="9732" width="21.28515625" style="1" customWidth="1"/>
    <col min="9733" max="9733" width="30.5703125" style="1" customWidth="1"/>
    <col min="9734" max="9734" width="18.28515625" style="1" customWidth="1"/>
    <col min="9735" max="9984" width="9.140625" style="1"/>
    <col min="9985" max="9985" width="7.28515625" style="1" customWidth="1"/>
    <col min="9986" max="9986" width="31.140625" style="1" customWidth="1"/>
    <col min="9987" max="9987" width="15.140625" style="1" customWidth="1"/>
    <col min="9988" max="9988" width="21.28515625" style="1" customWidth="1"/>
    <col min="9989" max="9989" width="30.5703125" style="1" customWidth="1"/>
    <col min="9990" max="9990" width="18.28515625" style="1" customWidth="1"/>
    <col min="9991" max="10240" width="9.140625" style="1"/>
    <col min="10241" max="10241" width="7.28515625" style="1" customWidth="1"/>
    <col min="10242" max="10242" width="31.140625" style="1" customWidth="1"/>
    <col min="10243" max="10243" width="15.140625" style="1" customWidth="1"/>
    <col min="10244" max="10244" width="21.28515625" style="1" customWidth="1"/>
    <col min="10245" max="10245" width="30.5703125" style="1" customWidth="1"/>
    <col min="10246" max="10246" width="18.28515625" style="1" customWidth="1"/>
    <col min="10247" max="10496" width="9.140625" style="1"/>
    <col min="10497" max="10497" width="7.28515625" style="1" customWidth="1"/>
    <col min="10498" max="10498" width="31.140625" style="1" customWidth="1"/>
    <col min="10499" max="10499" width="15.140625" style="1" customWidth="1"/>
    <col min="10500" max="10500" width="21.28515625" style="1" customWidth="1"/>
    <col min="10501" max="10501" width="30.5703125" style="1" customWidth="1"/>
    <col min="10502" max="10502" width="18.28515625" style="1" customWidth="1"/>
    <col min="10503" max="10752" width="9.140625" style="1"/>
    <col min="10753" max="10753" width="7.28515625" style="1" customWidth="1"/>
    <col min="10754" max="10754" width="31.140625" style="1" customWidth="1"/>
    <col min="10755" max="10755" width="15.140625" style="1" customWidth="1"/>
    <col min="10756" max="10756" width="21.28515625" style="1" customWidth="1"/>
    <col min="10757" max="10757" width="30.5703125" style="1" customWidth="1"/>
    <col min="10758" max="10758" width="18.28515625" style="1" customWidth="1"/>
    <col min="10759" max="11008" width="9.140625" style="1"/>
    <col min="11009" max="11009" width="7.28515625" style="1" customWidth="1"/>
    <col min="11010" max="11010" width="31.140625" style="1" customWidth="1"/>
    <col min="11011" max="11011" width="15.140625" style="1" customWidth="1"/>
    <col min="11012" max="11012" width="21.28515625" style="1" customWidth="1"/>
    <col min="11013" max="11013" width="30.5703125" style="1" customWidth="1"/>
    <col min="11014" max="11014" width="18.28515625" style="1" customWidth="1"/>
    <col min="11015" max="11264" width="9.140625" style="1"/>
    <col min="11265" max="11265" width="7.28515625" style="1" customWidth="1"/>
    <col min="11266" max="11266" width="31.140625" style="1" customWidth="1"/>
    <col min="11267" max="11267" width="15.140625" style="1" customWidth="1"/>
    <col min="11268" max="11268" width="21.28515625" style="1" customWidth="1"/>
    <col min="11269" max="11269" width="30.5703125" style="1" customWidth="1"/>
    <col min="11270" max="11270" width="18.28515625" style="1" customWidth="1"/>
    <col min="11271" max="11520" width="9.140625" style="1"/>
    <col min="11521" max="11521" width="7.28515625" style="1" customWidth="1"/>
    <col min="11522" max="11522" width="31.140625" style="1" customWidth="1"/>
    <col min="11523" max="11523" width="15.140625" style="1" customWidth="1"/>
    <col min="11524" max="11524" width="21.28515625" style="1" customWidth="1"/>
    <col min="11525" max="11525" width="30.5703125" style="1" customWidth="1"/>
    <col min="11526" max="11526" width="18.28515625" style="1" customWidth="1"/>
    <col min="11527" max="11776" width="9.140625" style="1"/>
    <col min="11777" max="11777" width="7.28515625" style="1" customWidth="1"/>
    <col min="11778" max="11778" width="31.140625" style="1" customWidth="1"/>
    <col min="11779" max="11779" width="15.140625" style="1" customWidth="1"/>
    <col min="11780" max="11780" width="21.28515625" style="1" customWidth="1"/>
    <col min="11781" max="11781" width="30.5703125" style="1" customWidth="1"/>
    <col min="11782" max="11782" width="18.28515625" style="1" customWidth="1"/>
    <col min="11783" max="12032" width="9.140625" style="1"/>
    <col min="12033" max="12033" width="7.28515625" style="1" customWidth="1"/>
    <col min="12034" max="12034" width="31.140625" style="1" customWidth="1"/>
    <col min="12035" max="12035" width="15.140625" style="1" customWidth="1"/>
    <col min="12036" max="12036" width="21.28515625" style="1" customWidth="1"/>
    <col min="12037" max="12037" width="30.5703125" style="1" customWidth="1"/>
    <col min="12038" max="12038" width="18.28515625" style="1" customWidth="1"/>
    <col min="12039" max="12288" width="9.140625" style="1"/>
    <col min="12289" max="12289" width="7.28515625" style="1" customWidth="1"/>
    <col min="12290" max="12290" width="31.140625" style="1" customWidth="1"/>
    <col min="12291" max="12291" width="15.140625" style="1" customWidth="1"/>
    <col min="12292" max="12292" width="21.28515625" style="1" customWidth="1"/>
    <col min="12293" max="12293" width="30.5703125" style="1" customWidth="1"/>
    <col min="12294" max="12294" width="18.28515625" style="1" customWidth="1"/>
    <col min="12295" max="12544" width="9.140625" style="1"/>
    <col min="12545" max="12545" width="7.28515625" style="1" customWidth="1"/>
    <col min="12546" max="12546" width="31.140625" style="1" customWidth="1"/>
    <col min="12547" max="12547" width="15.140625" style="1" customWidth="1"/>
    <col min="12548" max="12548" width="21.28515625" style="1" customWidth="1"/>
    <col min="12549" max="12549" width="30.5703125" style="1" customWidth="1"/>
    <col min="12550" max="12550" width="18.28515625" style="1" customWidth="1"/>
    <col min="12551" max="12800" width="9.140625" style="1"/>
    <col min="12801" max="12801" width="7.28515625" style="1" customWidth="1"/>
    <col min="12802" max="12802" width="31.140625" style="1" customWidth="1"/>
    <col min="12803" max="12803" width="15.140625" style="1" customWidth="1"/>
    <col min="12804" max="12804" width="21.28515625" style="1" customWidth="1"/>
    <col min="12805" max="12805" width="30.5703125" style="1" customWidth="1"/>
    <col min="12806" max="12806" width="18.28515625" style="1" customWidth="1"/>
    <col min="12807" max="13056" width="9.140625" style="1"/>
    <col min="13057" max="13057" width="7.28515625" style="1" customWidth="1"/>
    <col min="13058" max="13058" width="31.140625" style="1" customWidth="1"/>
    <col min="13059" max="13059" width="15.140625" style="1" customWidth="1"/>
    <col min="13060" max="13060" width="21.28515625" style="1" customWidth="1"/>
    <col min="13061" max="13061" width="30.5703125" style="1" customWidth="1"/>
    <col min="13062" max="13062" width="18.28515625" style="1" customWidth="1"/>
    <col min="13063" max="13312" width="9.140625" style="1"/>
    <col min="13313" max="13313" width="7.28515625" style="1" customWidth="1"/>
    <col min="13314" max="13314" width="31.140625" style="1" customWidth="1"/>
    <col min="13315" max="13315" width="15.140625" style="1" customWidth="1"/>
    <col min="13316" max="13316" width="21.28515625" style="1" customWidth="1"/>
    <col min="13317" max="13317" width="30.5703125" style="1" customWidth="1"/>
    <col min="13318" max="13318" width="18.28515625" style="1" customWidth="1"/>
    <col min="13319" max="13568" width="9.140625" style="1"/>
    <col min="13569" max="13569" width="7.28515625" style="1" customWidth="1"/>
    <col min="13570" max="13570" width="31.140625" style="1" customWidth="1"/>
    <col min="13571" max="13571" width="15.140625" style="1" customWidth="1"/>
    <col min="13572" max="13572" width="21.28515625" style="1" customWidth="1"/>
    <col min="13573" max="13573" width="30.5703125" style="1" customWidth="1"/>
    <col min="13574" max="13574" width="18.28515625" style="1" customWidth="1"/>
    <col min="13575" max="13824" width="9.140625" style="1"/>
    <col min="13825" max="13825" width="7.28515625" style="1" customWidth="1"/>
    <col min="13826" max="13826" width="31.140625" style="1" customWidth="1"/>
    <col min="13827" max="13827" width="15.140625" style="1" customWidth="1"/>
    <col min="13828" max="13828" width="21.28515625" style="1" customWidth="1"/>
    <col min="13829" max="13829" width="30.5703125" style="1" customWidth="1"/>
    <col min="13830" max="13830" width="18.28515625" style="1" customWidth="1"/>
    <col min="13831" max="14080" width="9.140625" style="1"/>
    <col min="14081" max="14081" width="7.28515625" style="1" customWidth="1"/>
    <col min="14082" max="14082" width="31.140625" style="1" customWidth="1"/>
    <col min="14083" max="14083" width="15.140625" style="1" customWidth="1"/>
    <col min="14084" max="14084" width="21.28515625" style="1" customWidth="1"/>
    <col min="14085" max="14085" width="30.5703125" style="1" customWidth="1"/>
    <col min="14086" max="14086" width="18.28515625" style="1" customWidth="1"/>
    <col min="14087" max="14336" width="9.140625" style="1"/>
    <col min="14337" max="14337" width="7.28515625" style="1" customWidth="1"/>
    <col min="14338" max="14338" width="31.140625" style="1" customWidth="1"/>
    <col min="14339" max="14339" width="15.140625" style="1" customWidth="1"/>
    <col min="14340" max="14340" width="21.28515625" style="1" customWidth="1"/>
    <col min="14341" max="14341" width="30.5703125" style="1" customWidth="1"/>
    <col min="14342" max="14342" width="18.28515625" style="1" customWidth="1"/>
    <col min="14343" max="14592" width="9.140625" style="1"/>
    <col min="14593" max="14593" width="7.28515625" style="1" customWidth="1"/>
    <col min="14594" max="14594" width="31.140625" style="1" customWidth="1"/>
    <col min="14595" max="14595" width="15.140625" style="1" customWidth="1"/>
    <col min="14596" max="14596" width="21.28515625" style="1" customWidth="1"/>
    <col min="14597" max="14597" width="30.5703125" style="1" customWidth="1"/>
    <col min="14598" max="14598" width="18.28515625" style="1" customWidth="1"/>
    <col min="14599" max="14848" width="9.140625" style="1"/>
    <col min="14849" max="14849" width="7.28515625" style="1" customWidth="1"/>
    <col min="14850" max="14850" width="31.140625" style="1" customWidth="1"/>
    <col min="14851" max="14851" width="15.140625" style="1" customWidth="1"/>
    <col min="14852" max="14852" width="21.28515625" style="1" customWidth="1"/>
    <col min="14853" max="14853" width="30.5703125" style="1" customWidth="1"/>
    <col min="14854" max="14854" width="18.28515625" style="1" customWidth="1"/>
    <col min="14855" max="15104" width="9.140625" style="1"/>
    <col min="15105" max="15105" width="7.28515625" style="1" customWidth="1"/>
    <col min="15106" max="15106" width="31.140625" style="1" customWidth="1"/>
    <col min="15107" max="15107" width="15.140625" style="1" customWidth="1"/>
    <col min="15108" max="15108" width="21.28515625" style="1" customWidth="1"/>
    <col min="15109" max="15109" width="30.5703125" style="1" customWidth="1"/>
    <col min="15110" max="15110" width="18.28515625" style="1" customWidth="1"/>
    <col min="15111" max="15360" width="9.140625" style="1"/>
    <col min="15361" max="15361" width="7.28515625" style="1" customWidth="1"/>
    <col min="15362" max="15362" width="31.140625" style="1" customWidth="1"/>
    <col min="15363" max="15363" width="15.140625" style="1" customWidth="1"/>
    <col min="15364" max="15364" width="21.28515625" style="1" customWidth="1"/>
    <col min="15365" max="15365" width="30.5703125" style="1" customWidth="1"/>
    <col min="15366" max="15366" width="18.28515625" style="1" customWidth="1"/>
    <col min="15367" max="15616" width="9.140625" style="1"/>
    <col min="15617" max="15617" width="7.28515625" style="1" customWidth="1"/>
    <col min="15618" max="15618" width="31.140625" style="1" customWidth="1"/>
    <col min="15619" max="15619" width="15.140625" style="1" customWidth="1"/>
    <col min="15620" max="15620" width="21.28515625" style="1" customWidth="1"/>
    <col min="15621" max="15621" width="30.5703125" style="1" customWidth="1"/>
    <col min="15622" max="15622" width="18.28515625" style="1" customWidth="1"/>
    <col min="15623" max="15872" width="9.140625" style="1"/>
    <col min="15873" max="15873" width="7.28515625" style="1" customWidth="1"/>
    <col min="15874" max="15874" width="31.140625" style="1" customWidth="1"/>
    <col min="15875" max="15875" width="15.140625" style="1" customWidth="1"/>
    <col min="15876" max="15876" width="21.28515625" style="1" customWidth="1"/>
    <col min="15877" max="15877" width="30.5703125" style="1" customWidth="1"/>
    <col min="15878" max="15878" width="18.28515625" style="1" customWidth="1"/>
    <col min="15879" max="16128" width="9.140625" style="1"/>
    <col min="16129" max="16129" width="7.28515625" style="1" customWidth="1"/>
    <col min="16130" max="16130" width="31.140625" style="1" customWidth="1"/>
    <col min="16131" max="16131" width="15.140625" style="1" customWidth="1"/>
    <col min="16132" max="16132" width="21.28515625" style="1" customWidth="1"/>
    <col min="16133" max="16133" width="30.5703125" style="1" customWidth="1"/>
    <col min="16134" max="16134" width="18.28515625" style="1" customWidth="1"/>
    <col min="16135" max="16384" width="9.140625" style="1"/>
  </cols>
  <sheetData>
    <row r="1" spans="1:14" ht="58.5" customHeight="1" x14ac:dyDescent="0.2">
      <c r="A1" s="67" t="s">
        <v>42</v>
      </c>
      <c r="B1" s="67"/>
      <c r="C1" s="67"/>
      <c r="D1" s="67"/>
      <c r="E1" s="67"/>
      <c r="F1" s="67"/>
      <c r="G1" s="22"/>
      <c r="H1" s="22"/>
      <c r="I1" s="22"/>
      <c r="J1" s="22"/>
      <c r="K1" s="22"/>
      <c r="L1" s="22"/>
      <c r="M1" s="22"/>
      <c r="N1" s="22"/>
    </row>
    <row r="2" spans="1:14" x14ac:dyDescent="0.2">
      <c r="A2" s="68"/>
      <c r="B2" s="68"/>
      <c r="C2" s="68"/>
      <c r="D2" s="68"/>
      <c r="E2" s="68"/>
      <c r="F2" s="68"/>
      <c r="G2" s="22"/>
      <c r="H2" s="23"/>
      <c r="I2" s="22"/>
      <c r="J2" s="22"/>
      <c r="K2" s="22"/>
      <c r="L2" s="22"/>
      <c r="M2" s="22"/>
      <c r="N2" s="22"/>
    </row>
    <row r="3" spans="1:14" ht="13.5" thickBot="1" x14ac:dyDescent="0.25"/>
    <row r="4" spans="1:14" ht="78" customHeight="1" thickBot="1" x14ac:dyDescent="0.25">
      <c r="A4" s="69" t="s">
        <v>38</v>
      </c>
      <c r="B4" s="71" t="s">
        <v>37</v>
      </c>
      <c r="C4" s="71" t="s">
        <v>36</v>
      </c>
      <c r="D4" s="20" t="s">
        <v>39</v>
      </c>
      <c r="E4" s="20" t="s">
        <v>35</v>
      </c>
      <c r="F4" s="20" t="s">
        <v>41</v>
      </c>
    </row>
    <row r="5" spans="1:14" ht="14.25" customHeight="1" thickBot="1" x14ac:dyDescent="0.25">
      <c r="A5" s="70"/>
      <c r="B5" s="72"/>
      <c r="C5" s="72"/>
      <c r="D5" s="21" t="s">
        <v>34</v>
      </c>
      <c r="E5" s="21" t="s">
        <v>34</v>
      </c>
      <c r="F5" s="20" t="s">
        <v>34</v>
      </c>
    </row>
    <row r="6" spans="1:14" ht="13.5" thickBot="1" x14ac:dyDescent="0.25">
      <c r="A6" s="73" t="s">
        <v>33</v>
      </c>
      <c r="B6" s="19" t="s">
        <v>32</v>
      </c>
      <c r="C6" s="7" t="s">
        <v>0</v>
      </c>
      <c r="D6" s="5">
        <f>([1]июль!D10+[1]август!D10+[1]сентябрь!D10)/3</f>
        <v>10.75</v>
      </c>
      <c r="E6" s="5">
        <f>([1]июль!E10+[1]август!E10+[1]сентябрь!E10)/3</f>
        <v>7.1959999999999997</v>
      </c>
      <c r="F6" s="4">
        <f>D6-E6</f>
        <v>3.5539999999999998</v>
      </c>
    </row>
    <row r="7" spans="1:14" ht="13.5" thickBot="1" x14ac:dyDescent="0.25">
      <c r="A7" s="74"/>
      <c r="B7" s="19" t="s">
        <v>31</v>
      </c>
      <c r="C7" s="7" t="s">
        <v>0</v>
      </c>
      <c r="D7" s="5">
        <f>([1]июль!D11+[1]август!D11+[1]сентябрь!D11)/3</f>
        <v>10.75</v>
      </c>
      <c r="E7" s="5">
        <f>([1]июль!E11+[1]август!E11+[1]сентябрь!E11)/3</f>
        <v>3.2</v>
      </c>
      <c r="F7" s="4">
        <f>D7-E7</f>
        <v>7.55</v>
      </c>
    </row>
    <row r="8" spans="1:14" ht="26.25" thickBot="1" x14ac:dyDescent="0.25">
      <c r="A8" s="73" t="s">
        <v>30</v>
      </c>
      <c r="B8" s="18" t="s">
        <v>29</v>
      </c>
      <c r="C8" s="13" t="s">
        <v>2</v>
      </c>
      <c r="D8" s="5">
        <f>([1]июль!D12+[1]август!D12+[1]сентябрь!D12)/3</f>
        <v>0.25</v>
      </c>
      <c r="E8" s="5">
        <f>([1]июль!E12+[1]август!E12+[1]сентябрь!E12)/3</f>
        <v>8.4000000000000005E-2</v>
      </c>
      <c r="F8" s="4">
        <f t="shared" ref="F8:F22" si="0">D8-E8</f>
        <v>0.16600000000000001</v>
      </c>
    </row>
    <row r="9" spans="1:14" ht="26.25" thickBot="1" x14ac:dyDescent="0.25">
      <c r="A9" s="74"/>
      <c r="B9" s="18" t="s">
        <v>28</v>
      </c>
      <c r="C9" s="13" t="s">
        <v>2</v>
      </c>
      <c r="D9" s="5">
        <f>([1]июль!D13+[1]август!D13+[1]сентябрь!D13)/3</f>
        <v>0.25</v>
      </c>
      <c r="E9" s="5">
        <f>([1]июль!E13+[1]август!E13+[1]сентябрь!E13)/3</f>
        <v>6.2E-2</v>
      </c>
      <c r="F9" s="4">
        <f t="shared" si="0"/>
        <v>0.188</v>
      </c>
    </row>
    <row r="10" spans="1:14" ht="26.25" thickBot="1" x14ac:dyDescent="0.25">
      <c r="A10" s="17" t="s">
        <v>27</v>
      </c>
      <c r="B10" s="14" t="s">
        <v>26</v>
      </c>
      <c r="C10" s="13" t="s">
        <v>2</v>
      </c>
      <c r="D10" s="5">
        <f>([1]июль!D14+[1]август!D14+[1]сентябрь!D14)/3</f>
        <v>0.32</v>
      </c>
      <c r="E10" s="5">
        <f>([1]июль!E14+[1]август!E14+[1]сентябрь!E14)/3</f>
        <v>0.01</v>
      </c>
      <c r="F10" s="4">
        <f t="shared" si="0"/>
        <v>0.31</v>
      </c>
    </row>
    <row r="11" spans="1:14" s="15" customFormat="1" ht="26.25" thickBot="1" x14ac:dyDescent="0.25">
      <c r="A11" s="73" t="s">
        <v>25</v>
      </c>
      <c r="B11" s="16" t="s">
        <v>24</v>
      </c>
      <c r="C11" s="13" t="s">
        <v>2</v>
      </c>
      <c r="D11" s="5">
        <f>([1]июль!D15+[1]август!D15+[1]сентябрь!D15)/3</f>
        <v>1.25</v>
      </c>
      <c r="E11" s="5">
        <f>([1]июль!E15+[1]август!E15+[1]сентябрь!E15)/3</f>
        <v>4.8000000000000001E-2</v>
      </c>
      <c r="F11" s="4">
        <f t="shared" si="0"/>
        <v>1.202</v>
      </c>
      <c r="G11" s="2"/>
      <c r="H11" s="2"/>
      <c r="I11" s="2"/>
      <c r="J11" s="2"/>
      <c r="K11" s="2"/>
      <c r="L11" s="2"/>
      <c r="M11" s="2"/>
    </row>
    <row r="12" spans="1:14" s="15" customFormat="1" ht="26.25" thickBot="1" x14ac:dyDescent="0.25">
      <c r="A12" s="74"/>
      <c r="B12" s="16" t="s">
        <v>23</v>
      </c>
      <c r="C12" s="13" t="s">
        <v>2</v>
      </c>
      <c r="D12" s="5">
        <f>([1]июль!D16+[1]август!D16+[1]сентябрь!D16)/3</f>
        <v>1.25</v>
      </c>
      <c r="E12" s="5">
        <f>([1]июль!E16+[1]август!E16+[1]сентябрь!E16)/3</f>
        <v>4.1000000000000002E-2</v>
      </c>
      <c r="F12" s="4">
        <f t="shared" si="0"/>
        <v>1.2090000000000001</v>
      </c>
      <c r="G12" s="2"/>
      <c r="H12" s="2"/>
      <c r="I12" s="2"/>
      <c r="J12" s="2"/>
      <c r="K12" s="2"/>
      <c r="L12" s="2"/>
      <c r="M12" s="2"/>
    </row>
    <row r="13" spans="1:14" ht="26.25" thickBot="1" x14ac:dyDescent="0.25">
      <c r="A13" s="73" t="s">
        <v>22</v>
      </c>
      <c r="B13" s="14" t="s">
        <v>21</v>
      </c>
      <c r="C13" s="13" t="s">
        <v>0</v>
      </c>
      <c r="D13" s="5">
        <f>([1]июль!D17+[1]август!D17+[1]сентябрь!D17)/3</f>
        <v>0.45</v>
      </c>
      <c r="E13" s="5">
        <f>([1]июль!E17+[1]август!E17+[1]сентябрь!E17)/3</f>
        <v>0.23699999999999999</v>
      </c>
      <c r="F13" s="4">
        <f t="shared" si="0"/>
        <v>0.21299999999999999</v>
      </c>
    </row>
    <row r="14" spans="1:14" ht="26.25" thickBot="1" x14ac:dyDescent="0.25">
      <c r="A14" s="74"/>
      <c r="B14" s="14" t="s">
        <v>20</v>
      </c>
      <c r="C14" s="13" t="s">
        <v>0</v>
      </c>
      <c r="D14" s="5">
        <f>([1]июль!D18+[1]август!D18+[1]сентябрь!D18)/3</f>
        <v>0.45</v>
      </c>
      <c r="E14" s="5">
        <f>([1]июль!E18+[1]август!E18+[1]сентябрь!E18)/3</f>
        <v>0.20499999999999999</v>
      </c>
      <c r="F14" s="4">
        <f t="shared" si="0"/>
        <v>0.245</v>
      </c>
    </row>
    <row r="15" spans="1:14" ht="26.25" thickBot="1" x14ac:dyDescent="0.25">
      <c r="A15" s="73" t="s">
        <v>19</v>
      </c>
      <c r="B15" s="14" t="s">
        <v>18</v>
      </c>
      <c r="C15" s="13" t="s">
        <v>0</v>
      </c>
      <c r="D15" s="5">
        <f>([1]июль!D19+[1]август!D19+[1]сентябрь!D19)/3</f>
        <v>2</v>
      </c>
      <c r="E15" s="5">
        <f>([1]июль!E19+[1]август!E19+[1]сентябрь!E19)/3</f>
        <v>0.192</v>
      </c>
      <c r="F15" s="4">
        <f t="shared" si="0"/>
        <v>1.8080000000000001</v>
      </c>
    </row>
    <row r="16" spans="1:14" ht="26.25" thickBot="1" x14ac:dyDescent="0.25">
      <c r="A16" s="75"/>
      <c r="B16" s="14" t="s">
        <v>17</v>
      </c>
      <c r="C16" s="13" t="s">
        <v>0</v>
      </c>
      <c r="D16" s="5">
        <f>([1]июль!D20+[1]август!D20+[1]сентябрь!D20)/3</f>
        <v>2</v>
      </c>
      <c r="E16" s="5">
        <f>([1]июль!E20+[1]август!E20+[1]сентябрь!E20)/3</f>
        <v>1.3540000000000001</v>
      </c>
      <c r="F16" s="4">
        <f>D16-E16</f>
        <v>0.64600000000000002</v>
      </c>
    </row>
    <row r="17" spans="1:14" ht="26.25" thickBot="1" x14ac:dyDescent="0.25">
      <c r="A17" s="75"/>
      <c r="B17" s="14" t="s">
        <v>16</v>
      </c>
      <c r="C17" s="13" t="s">
        <v>0</v>
      </c>
      <c r="D17" s="5">
        <f>([1]июль!D21+[1]август!D21+[1]сентябрь!D21)/3</f>
        <v>7.4999999999999997E-2</v>
      </c>
      <c r="E17" s="5">
        <f>([1]июль!E21+[1]август!E21+[1]сентябрь!E21)/3</f>
        <v>0.02</v>
      </c>
      <c r="F17" s="4">
        <f>D17-E17</f>
        <v>5.5E-2</v>
      </c>
    </row>
    <row r="18" spans="1:14" ht="26.25" thickBot="1" x14ac:dyDescent="0.25">
      <c r="A18" s="74"/>
      <c r="B18" s="14" t="s">
        <v>15</v>
      </c>
      <c r="C18" s="13" t="s">
        <v>0</v>
      </c>
      <c r="D18" s="5">
        <f>([1]июль!D22+[1]август!D22+[1]сентябрь!D22)/3</f>
        <v>7.4999999999999997E-2</v>
      </c>
      <c r="E18" s="5">
        <f>([1]июль!E22+[1]август!E22+[1]сентябрь!E22)/3</f>
        <v>5.0000000000000001E-3</v>
      </c>
      <c r="F18" s="4">
        <f>D18-E18</f>
        <v>7.0000000000000007E-2</v>
      </c>
    </row>
    <row r="19" spans="1:14" ht="26.25" thickBot="1" x14ac:dyDescent="0.25">
      <c r="A19" s="73" t="s">
        <v>14</v>
      </c>
      <c r="B19" s="14" t="s">
        <v>13</v>
      </c>
      <c r="C19" s="13" t="s">
        <v>0</v>
      </c>
      <c r="D19" s="5">
        <f>([1]июль!D23+[1]август!D23+[1]сентябрь!D23)/3</f>
        <v>1.05</v>
      </c>
      <c r="E19" s="5">
        <f>([1]июль!E23+[1]август!E23+[1]сентябрь!E23)/3</f>
        <v>3.0000000000000001E-3</v>
      </c>
      <c r="F19" s="4">
        <f t="shared" si="0"/>
        <v>1.0469999999999999</v>
      </c>
    </row>
    <row r="20" spans="1:14" ht="26.25" thickBot="1" x14ac:dyDescent="0.25">
      <c r="A20" s="74"/>
      <c r="B20" s="14" t="s">
        <v>12</v>
      </c>
      <c r="C20" s="13" t="s">
        <v>0</v>
      </c>
      <c r="D20" s="5">
        <f>([1]июль!D24+[1]август!D24+[1]сентябрь!D24)/3</f>
        <v>1.05</v>
      </c>
      <c r="E20" s="5">
        <f>([1]июль!E24+[1]август!E24+[1]сентябрь!E24)/3</f>
        <v>8.7999999999999995E-2</v>
      </c>
      <c r="F20" s="4">
        <f t="shared" si="0"/>
        <v>0.96199999999999997</v>
      </c>
    </row>
    <row r="21" spans="1:14" ht="26.25" thickBot="1" x14ac:dyDescent="0.25">
      <c r="A21" s="77" t="s">
        <v>11</v>
      </c>
      <c r="B21" s="27" t="s">
        <v>10</v>
      </c>
      <c r="C21" s="13" t="s">
        <v>0</v>
      </c>
      <c r="D21" s="5">
        <f>([1]июль!D25+[1]август!D25+[1]сентябрь!D25)/3</f>
        <v>1.25</v>
      </c>
      <c r="E21" s="5">
        <f>([1]июль!E25+[1]август!E25+[1]сентябрь!E25)/3</f>
        <v>1.171</v>
      </c>
      <c r="F21" s="4">
        <f t="shared" si="0"/>
        <v>7.9000000000000001E-2</v>
      </c>
    </row>
    <row r="22" spans="1:14" ht="26.25" thickBot="1" x14ac:dyDescent="0.25">
      <c r="A22" s="78"/>
      <c r="B22" s="28" t="s">
        <v>9</v>
      </c>
      <c r="C22" s="13" t="s">
        <v>0</v>
      </c>
      <c r="D22" s="5">
        <f>([1]июль!D26+[1]август!D26+[1]сентябрь!D26)/3</f>
        <v>1.25</v>
      </c>
      <c r="E22" s="5">
        <f>([1]июль!E26+[1]август!E26+[1]сентябрь!E26)/3</f>
        <v>0.90300000000000002</v>
      </c>
      <c r="F22" s="4">
        <f t="shared" si="0"/>
        <v>0.34699999999999998</v>
      </c>
    </row>
    <row r="23" spans="1:14" s="9" customFormat="1" ht="26.25" thickBot="1" x14ac:dyDescent="0.25">
      <c r="A23" s="79" t="s">
        <v>8</v>
      </c>
      <c r="B23" s="12" t="s">
        <v>4</v>
      </c>
      <c r="C23" s="24" t="s">
        <v>0</v>
      </c>
      <c r="D23" s="25">
        <f>([1]июль!D27+[1]август!D27+[1]сентябрь!D27)/3</f>
        <v>1.7430000000000001</v>
      </c>
      <c r="E23" s="25">
        <f>([1]июль!E27+[1]август!E27+[1]сентябрь!E27)/3</f>
        <v>4.2999999999999997E-2</v>
      </c>
      <c r="F23" s="26">
        <f>D23-E23</f>
        <v>1.7</v>
      </c>
      <c r="G23" s="10"/>
      <c r="H23" s="10"/>
      <c r="I23" s="10"/>
      <c r="J23" s="10"/>
      <c r="K23" s="10"/>
      <c r="L23" s="10"/>
      <c r="M23" s="10"/>
    </row>
    <row r="24" spans="1:14" s="9" customFormat="1" ht="26.25" thickBot="1" x14ac:dyDescent="0.25">
      <c r="A24" s="80"/>
      <c r="B24" s="12" t="s">
        <v>3</v>
      </c>
      <c r="C24" s="11" t="s">
        <v>0</v>
      </c>
      <c r="D24" s="5">
        <f>([1]июль!D28+[1]август!D28+[1]сентябрь!D28)/3</f>
        <v>1.7430000000000001</v>
      </c>
      <c r="E24" s="5">
        <f>([1]июль!E28+[1]август!E28+[1]сентябрь!E28)/3</f>
        <v>1.2999999999999999E-2</v>
      </c>
      <c r="F24" s="4">
        <f>D24-E24</f>
        <v>1.73</v>
      </c>
      <c r="G24" s="10"/>
      <c r="H24" s="10"/>
      <c r="I24" s="10"/>
      <c r="J24" s="10"/>
      <c r="K24" s="10"/>
      <c r="L24" s="10"/>
      <c r="M24" s="10"/>
    </row>
    <row r="25" spans="1:14" ht="13.5" thickBot="1" x14ac:dyDescent="0.25">
      <c r="A25" s="82" t="s">
        <v>1</v>
      </c>
      <c r="B25" s="83"/>
      <c r="C25" s="7" t="s">
        <v>0</v>
      </c>
      <c r="D25" s="6">
        <f>SUM(D6:D7,D13:D24,)</f>
        <v>34.636000000000003</v>
      </c>
      <c r="E25" s="5">
        <f>SUM(E6:E7,E13:E24)</f>
        <v>14.63</v>
      </c>
      <c r="F25" s="5">
        <f>D25-E25</f>
        <v>20.006</v>
      </c>
    </row>
    <row r="26" spans="1:14" ht="13.5" thickBot="1" x14ac:dyDescent="0.25">
      <c r="A26" s="82" t="s">
        <v>1</v>
      </c>
      <c r="B26" s="83"/>
      <c r="C26" s="8" t="s">
        <v>2</v>
      </c>
      <c r="D26" s="5">
        <f>SUM(D8:D12)</f>
        <v>3.32</v>
      </c>
      <c r="E26" s="5">
        <f>SUM(E8:E12)</f>
        <v>0.245</v>
      </c>
      <c r="F26" s="5">
        <f>D26-E26</f>
        <v>3.0750000000000002</v>
      </c>
    </row>
    <row r="27" spans="1:14" s="2" customFormat="1" ht="13.5" thickBot="1" x14ac:dyDescent="0.25">
      <c r="A27" s="82" t="s">
        <v>1</v>
      </c>
      <c r="B27" s="84"/>
      <c r="C27" s="7"/>
      <c r="D27" s="6">
        <f>D25+D26</f>
        <v>37.956000000000003</v>
      </c>
      <c r="E27" s="5">
        <f>E25+E26</f>
        <v>14.875</v>
      </c>
      <c r="F27" s="5">
        <f>D27-E27</f>
        <v>23.081</v>
      </c>
      <c r="N27" s="1"/>
    </row>
    <row r="28" spans="1:14" ht="22.5" customHeight="1" x14ac:dyDescent="0.2">
      <c r="L28" s="76"/>
      <c r="M28" s="76"/>
      <c r="N28" s="76"/>
    </row>
    <row r="29" spans="1:14" x14ac:dyDescent="0.2">
      <c r="A29" s="3"/>
    </row>
    <row r="30" spans="1:14" x14ac:dyDescent="0.2">
      <c r="A30" s="3"/>
    </row>
  </sheetData>
  <mergeCells count="17">
    <mergeCell ref="A1:F1"/>
    <mergeCell ref="A2:F2"/>
    <mergeCell ref="A4:A5"/>
    <mergeCell ref="B4:B5"/>
    <mergeCell ref="C4:C5"/>
    <mergeCell ref="L28:N28"/>
    <mergeCell ref="A6:A7"/>
    <mergeCell ref="A8:A9"/>
    <mergeCell ref="A11:A12"/>
    <mergeCell ref="A13:A14"/>
    <mergeCell ref="A15:A18"/>
    <mergeCell ref="A19:A20"/>
    <mergeCell ref="A21:A22"/>
    <mergeCell ref="A23:A24"/>
    <mergeCell ref="A25:B25"/>
    <mergeCell ref="A26:B26"/>
    <mergeCell ref="A27:B27"/>
  </mergeCells>
  <conditionalFormatting sqref="F6:F24">
    <cfRule type="cellIs" dxfId="4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topLeftCell="A16" zoomScaleNormal="100" zoomScaleSheetLayoutView="100" workbookViewId="0">
      <selection activeCell="E31" sqref="E31"/>
    </sheetView>
  </sheetViews>
  <sheetFormatPr defaultRowHeight="12.75" x14ac:dyDescent="0.2"/>
  <cols>
    <col min="1" max="1" width="7.28515625" style="34" customWidth="1"/>
    <col min="2" max="2" width="31.140625" style="34" customWidth="1"/>
    <col min="3" max="3" width="15.140625" style="34" customWidth="1"/>
    <col min="4" max="4" width="21.28515625" style="34" customWidth="1"/>
    <col min="5" max="5" width="30.5703125" style="34" customWidth="1"/>
    <col min="6" max="6" width="18.28515625" style="34" customWidth="1"/>
    <col min="7" max="13" width="9.140625" style="34"/>
    <col min="14" max="256" width="9.140625" style="31"/>
    <col min="257" max="257" width="7.28515625" style="31" customWidth="1"/>
    <col min="258" max="258" width="31.140625" style="31" customWidth="1"/>
    <col min="259" max="259" width="15.140625" style="31" customWidth="1"/>
    <col min="260" max="260" width="21.28515625" style="31" customWidth="1"/>
    <col min="261" max="261" width="30.5703125" style="31" customWidth="1"/>
    <col min="262" max="262" width="18.28515625" style="31" customWidth="1"/>
    <col min="263" max="512" width="9.140625" style="31"/>
    <col min="513" max="513" width="7.28515625" style="31" customWidth="1"/>
    <col min="514" max="514" width="31.140625" style="31" customWidth="1"/>
    <col min="515" max="515" width="15.140625" style="31" customWidth="1"/>
    <col min="516" max="516" width="21.28515625" style="31" customWidth="1"/>
    <col min="517" max="517" width="30.5703125" style="31" customWidth="1"/>
    <col min="518" max="518" width="18.28515625" style="31" customWidth="1"/>
    <col min="519" max="768" width="9.140625" style="31"/>
    <col min="769" max="769" width="7.28515625" style="31" customWidth="1"/>
    <col min="770" max="770" width="31.140625" style="31" customWidth="1"/>
    <col min="771" max="771" width="15.140625" style="31" customWidth="1"/>
    <col min="772" max="772" width="21.28515625" style="31" customWidth="1"/>
    <col min="773" max="773" width="30.5703125" style="31" customWidth="1"/>
    <col min="774" max="774" width="18.28515625" style="31" customWidth="1"/>
    <col min="775" max="1024" width="9.140625" style="31"/>
    <col min="1025" max="1025" width="7.28515625" style="31" customWidth="1"/>
    <col min="1026" max="1026" width="31.140625" style="31" customWidth="1"/>
    <col min="1027" max="1027" width="15.140625" style="31" customWidth="1"/>
    <col min="1028" max="1028" width="21.28515625" style="31" customWidth="1"/>
    <col min="1029" max="1029" width="30.5703125" style="31" customWidth="1"/>
    <col min="1030" max="1030" width="18.28515625" style="31" customWidth="1"/>
    <col min="1031" max="1280" width="9.140625" style="31"/>
    <col min="1281" max="1281" width="7.28515625" style="31" customWidth="1"/>
    <col min="1282" max="1282" width="31.140625" style="31" customWidth="1"/>
    <col min="1283" max="1283" width="15.140625" style="31" customWidth="1"/>
    <col min="1284" max="1284" width="21.28515625" style="31" customWidth="1"/>
    <col min="1285" max="1285" width="30.5703125" style="31" customWidth="1"/>
    <col min="1286" max="1286" width="18.28515625" style="31" customWidth="1"/>
    <col min="1287" max="1536" width="9.140625" style="31"/>
    <col min="1537" max="1537" width="7.28515625" style="31" customWidth="1"/>
    <col min="1538" max="1538" width="31.140625" style="31" customWidth="1"/>
    <col min="1539" max="1539" width="15.140625" style="31" customWidth="1"/>
    <col min="1540" max="1540" width="21.28515625" style="31" customWidth="1"/>
    <col min="1541" max="1541" width="30.5703125" style="31" customWidth="1"/>
    <col min="1542" max="1542" width="18.28515625" style="31" customWidth="1"/>
    <col min="1543" max="1792" width="9.140625" style="31"/>
    <col min="1793" max="1793" width="7.28515625" style="31" customWidth="1"/>
    <col min="1794" max="1794" width="31.140625" style="31" customWidth="1"/>
    <col min="1795" max="1795" width="15.140625" style="31" customWidth="1"/>
    <col min="1796" max="1796" width="21.28515625" style="31" customWidth="1"/>
    <col min="1797" max="1797" width="30.5703125" style="31" customWidth="1"/>
    <col min="1798" max="1798" width="18.28515625" style="31" customWidth="1"/>
    <col min="1799" max="2048" width="9.140625" style="31"/>
    <col min="2049" max="2049" width="7.28515625" style="31" customWidth="1"/>
    <col min="2050" max="2050" width="31.140625" style="31" customWidth="1"/>
    <col min="2051" max="2051" width="15.140625" style="31" customWidth="1"/>
    <col min="2052" max="2052" width="21.28515625" style="31" customWidth="1"/>
    <col min="2053" max="2053" width="30.5703125" style="31" customWidth="1"/>
    <col min="2054" max="2054" width="18.28515625" style="31" customWidth="1"/>
    <col min="2055" max="2304" width="9.140625" style="31"/>
    <col min="2305" max="2305" width="7.28515625" style="31" customWidth="1"/>
    <col min="2306" max="2306" width="31.140625" style="31" customWidth="1"/>
    <col min="2307" max="2307" width="15.140625" style="31" customWidth="1"/>
    <col min="2308" max="2308" width="21.28515625" style="31" customWidth="1"/>
    <col min="2309" max="2309" width="30.5703125" style="31" customWidth="1"/>
    <col min="2310" max="2310" width="18.28515625" style="31" customWidth="1"/>
    <col min="2311" max="2560" width="9.140625" style="31"/>
    <col min="2561" max="2561" width="7.28515625" style="31" customWidth="1"/>
    <col min="2562" max="2562" width="31.140625" style="31" customWidth="1"/>
    <col min="2563" max="2563" width="15.140625" style="31" customWidth="1"/>
    <col min="2564" max="2564" width="21.28515625" style="31" customWidth="1"/>
    <col min="2565" max="2565" width="30.5703125" style="31" customWidth="1"/>
    <col min="2566" max="2566" width="18.28515625" style="31" customWidth="1"/>
    <col min="2567" max="2816" width="9.140625" style="31"/>
    <col min="2817" max="2817" width="7.28515625" style="31" customWidth="1"/>
    <col min="2818" max="2818" width="31.140625" style="31" customWidth="1"/>
    <col min="2819" max="2819" width="15.140625" style="31" customWidth="1"/>
    <col min="2820" max="2820" width="21.28515625" style="31" customWidth="1"/>
    <col min="2821" max="2821" width="30.5703125" style="31" customWidth="1"/>
    <col min="2822" max="2822" width="18.28515625" style="31" customWidth="1"/>
    <col min="2823" max="3072" width="9.140625" style="31"/>
    <col min="3073" max="3073" width="7.28515625" style="31" customWidth="1"/>
    <col min="3074" max="3074" width="31.140625" style="31" customWidth="1"/>
    <col min="3075" max="3075" width="15.140625" style="31" customWidth="1"/>
    <col min="3076" max="3076" width="21.28515625" style="31" customWidth="1"/>
    <col min="3077" max="3077" width="30.5703125" style="31" customWidth="1"/>
    <col min="3078" max="3078" width="18.28515625" style="31" customWidth="1"/>
    <col min="3079" max="3328" width="9.140625" style="31"/>
    <col min="3329" max="3329" width="7.28515625" style="31" customWidth="1"/>
    <col min="3330" max="3330" width="31.140625" style="31" customWidth="1"/>
    <col min="3331" max="3331" width="15.140625" style="31" customWidth="1"/>
    <col min="3332" max="3332" width="21.28515625" style="31" customWidth="1"/>
    <col min="3333" max="3333" width="30.5703125" style="31" customWidth="1"/>
    <col min="3334" max="3334" width="18.28515625" style="31" customWidth="1"/>
    <col min="3335" max="3584" width="9.140625" style="31"/>
    <col min="3585" max="3585" width="7.28515625" style="31" customWidth="1"/>
    <col min="3586" max="3586" width="31.140625" style="31" customWidth="1"/>
    <col min="3587" max="3587" width="15.140625" style="31" customWidth="1"/>
    <col min="3588" max="3588" width="21.28515625" style="31" customWidth="1"/>
    <col min="3589" max="3589" width="30.5703125" style="31" customWidth="1"/>
    <col min="3590" max="3590" width="18.28515625" style="31" customWidth="1"/>
    <col min="3591" max="3840" width="9.140625" style="31"/>
    <col min="3841" max="3841" width="7.28515625" style="31" customWidth="1"/>
    <col min="3842" max="3842" width="31.140625" style="31" customWidth="1"/>
    <col min="3843" max="3843" width="15.140625" style="31" customWidth="1"/>
    <col min="3844" max="3844" width="21.28515625" style="31" customWidth="1"/>
    <col min="3845" max="3845" width="30.5703125" style="31" customWidth="1"/>
    <col min="3846" max="3846" width="18.28515625" style="31" customWidth="1"/>
    <col min="3847" max="4096" width="9.140625" style="31"/>
    <col min="4097" max="4097" width="7.28515625" style="31" customWidth="1"/>
    <col min="4098" max="4098" width="31.140625" style="31" customWidth="1"/>
    <col min="4099" max="4099" width="15.140625" style="31" customWidth="1"/>
    <col min="4100" max="4100" width="21.28515625" style="31" customWidth="1"/>
    <col min="4101" max="4101" width="30.5703125" style="31" customWidth="1"/>
    <col min="4102" max="4102" width="18.28515625" style="31" customWidth="1"/>
    <col min="4103" max="4352" width="9.140625" style="31"/>
    <col min="4353" max="4353" width="7.28515625" style="31" customWidth="1"/>
    <col min="4354" max="4354" width="31.140625" style="31" customWidth="1"/>
    <col min="4355" max="4355" width="15.140625" style="31" customWidth="1"/>
    <col min="4356" max="4356" width="21.28515625" style="31" customWidth="1"/>
    <col min="4357" max="4357" width="30.5703125" style="31" customWidth="1"/>
    <col min="4358" max="4358" width="18.28515625" style="31" customWidth="1"/>
    <col min="4359" max="4608" width="9.140625" style="31"/>
    <col min="4609" max="4609" width="7.28515625" style="31" customWidth="1"/>
    <col min="4610" max="4610" width="31.140625" style="31" customWidth="1"/>
    <col min="4611" max="4611" width="15.140625" style="31" customWidth="1"/>
    <col min="4612" max="4612" width="21.28515625" style="31" customWidth="1"/>
    <col min="4613" max="4613" width="30.5703125" style="31" customWidth="1"/>
    <col min="4614" max="4614" width="18.28515625" style="31" customWidth="1"/>
    <col min="4615" max="4864" width="9.140625" style="31"/>
    <col min="4865" max="4865" width="7.28515625" style="31" customWidth="1"/>
    <col min="4866" max="4866" width="31.140625" style="31" customWidth="1"/>
    <col min="4867" max="4867" width="15.140625" style="31" customWidth="1"/>
    <col min="4868" max="4868" width="21.28515625" style="31" customWidth="1"/>
    <col min="4869" max="4869" width="30.5703125" style="31" customWidth="1"/>
    <col min="4870" max="4870" width="18.28515625" style="31" customWidth="1"/>
    <col min="4871" max="5120" width="9.140625" style="31"/>
    <col min="5121" max="5121" width="7.28515625" style="31" customWidth="1"/>
    <col min="5122" max="5122" width="31.140625" style="31" customWidth="1"/>
    <col min="5123" max="5123" width="15.140625" style="31" customWidth="1"/>
    <col min="5124" max="5124" width="21.28515625" style="31" customWidth="1"/>
    <col min="5125" max="5125" width="30.5703125" style="31" customWidth="1"/>
    <col min="5126" max="5126" width="18.28515625" style="31" customWidth="1"/>
    <col min="5127" max="5376" width="9.140625" style="31"/>
    <col min="5377" max="5377" width="7.28515625" style="31" customWidth="1"/>
    <col min="5378" max="5378" width="31.140625" style="31" customWidth="1"/>
    <col min="5379" max="5379" width="15.140625" style="31" customWidth="1"/>
    <col min="5380" max="5380" width="21.28515625" style="31" customWidth="1"/>
    <col min="5381" max="5381" width="30.5703125" style="31" customWidth="1"/>
    <col min="5382" max="5382" width="18.28515625" style="31" customWidth="1"/>
    <col min="5383" max="5632" width="9.140625" style="31"/>
    <col min="5633" max="5633" width="7.28515625" style="31" customWidth="1"/>
    <col min="5634" max="5634" width="31.140625" style="31" customWidth="1"/>
    <col min="5635" max="5635" width="15.140625" style="31" customWidth="1"/>
    <col min="5636" max="5636" width="21.28515625" style="31" customWidth="1"/>
    <col min="5637" max="5637" width="30.5703125" style="31" customWidth="1"/>
    <col min="5638" max="5638" width="18.28515625" style="31" customWidth="1"/>
    <col min="5639" max="5888" width="9.140625" style="31"/>
    <col min="5889" max="5889" width="7.28515625" style="31" customWidth="1"/>
    <col min="5890" max="5890" width="31.140625" style="31" customWidth="1"/>
    <col min="5891" max="5891" width="15.140625" style="31" customWidth="1"/>
    <col min="5892" max="5892" width="21.28515625" style="31" customWidth="1"/>
    <col min="5893" max="5893" width="30.5703125" style="31" customWidth="1"/>
    <col min="5894" max="5894" width="18.28515625" style="31" customWidth="1"/>
    <col min="5895" max="6144" width="9.140625" style="31"/>
    <col min="6145" max="6145" width="7.28515625" style="31" customWidth="1"/>
    <col min="6146" max="6146" width="31.140625" style="31" customWidth="1"/>
    <col min="6147" max="6147" width="15.140625" style="31" customWidth="1"/>
    <col min="6148" max="6148" width="21.28515625" style="31" customWidth="1"/>
    <col min="6149" max="6149" width="30.5703125" style="31" customWidth="1"/>
    <col min="6150" max="6150" width="18.28515625" style="31" customWidth="1"/>
    <col min="6151" max="6400" width="9.140625" style="31"/>
    <col min="6401" max="6401" width="7.28515625" style="31" customWidth="1"/>
    <col min="6402" max="6402" width="31.140625" style="31" customWidth="1"/>
    <col min="6403" max="6403" width="15.140625" style="31" customWidth="1"/>
    <col min="6404" max="6404" width="21.28515625" style="31" customWidth="1"/>
    <col min="6405" max="6405" width="30.5703125" style="31" customWidth="1"/>
    <col min="6406" max="6406" width="18.28515625" style="31" customWidth="1"/>
    <col min="6407" max="6656" width="9.140625" style="31"/>
    <col min="6657" max="6657" width="7.28515625" style="31" customWidth="1"/>
    <col min="6658" max="6658" width="31.140625" style="31" customWidth="1"/>
    <col min="6659" max="6659" width="15.140625" style="31" customWidth="1"/>
    <col min="6660" max="6660" width="21.28515625" style="31" customWidth="1"/>
    <col min="6661" max="6661" width="30.5703125" style="31" customWidth="1"/>
    <col min="6662" max="6662" width="18.28515625" style="31" customWidth="1"/>
    <col min="6663" max="6912" width="9.140625" style="31"/>
    <col min="6913" max="6913" width="7.28515625" style="31" customWidth="1"/>
    <col min="6914" max="6914" width="31.140625" style="31" customWidth="1"/>
    <col min="6915" max="6915" width="15.140625" style="31" customWidth="1"/>
    <col min="6916" max="6916" width="21.28515625" style="31" customWidth="1"/>
    <col min="6917" max="6917" width="30.5703125" style="31" customWidth="1"/>
    <col min="6918" max="6918" width="18.28515625" style="31" customWidth="1"/>
    <col min="6919" max="7168" width="9.140625" style="31"/>
    <col min="7169" max="7169" width="7.28515625" style="31" customWidth="1"/>
    <col min="7170" max="7170" width="31.140625" style="31" customWidth="1"/>
    <col min="7171" max="7171" width="15.140625" style="31" customWidth="1"/>
    <col min="7172" max="7172" width="21.28515625" style="31" customWidth="1"/>
    <col min="7173" max="7173" width="30.5703125" style="31" customWidth="1"/>
    <col min="7174" max="7174" width="18.28515625" style="31" customWidth="1"/>
    <col min="7175" max="7424" width="9.140625" style="31"/>
    <col min="7425" max="7425" width="7.28515625" style="31" customWidth="1"/>
    <col min="7426" max="7426" width="31.140625" style="31" customWidth="1"/>
    <col min="7427" max="7427" width="15.140625" style="31" customWidth="1"/>
    <col min="7428" max="7428" width="21.28515625" style="31" customWidth="1"/>
    <col min="7429" max="7429" width="30.5703125" style="31" customWidth="1"/>
    <col min="7430" max="7430" width="18.28515625" style="31" customWidth="1"/>
    <col min="7431" max="7680" width="9.140625" style="31"/>
    <col min="7681" max="7681" width="7.28515625" style="31" customWidth="1"/>
    <col min="7682" max="7682" width="31.140625" style="31" customWidth="1"/>
    <col min="7683" max="7683" width="15.140625" style="31" customWidth="1"/>
    <col min="7684" max="7684" width="21.28515625" style="31" customWidth="1"/>
    <col min="7685" max="7685" width="30.5703125" style="31" customWidth="1"/>
    <col min="7686" max="7686" width="18.28515625" style="31" customWidth="1"/>
    <col min="7687" max="7936" width="9.140625" style="31"/>
    <col min="7937" max="7937" width="7.28515625" style="31" customWidth="1"/>
    <col min="7938" max="7938" width="31.140625" style="31" customWidth="1"/>
    <col min="7939" max="7939" width="15.140625" style="31" customWidth="1"/>
    <col min="7940" max="7940" width="21.28515625" style="31" customWidth="1"/>
    <col min="7941" max="7941" width="30.5703125" style="31" customWidth="1"/>
    <col min="7942" max="7942" width="18.28515625" style="31" customWidth="1"/>
    <col min="7943" max="8192" width="9.140625" style="31"/>
    <col min="8193" max="8193" width="7.28515625" style="31" customWidth="1"/>
    <col min="8194" max="8194" width="31.140625" style="31" customWidth="1"/>
    <col min="8195" max="8195" width="15.140625" style="31" customWidth="1"/>
    <col min="8196" max="8196" width="21.28515625" style="31" customWidth="1"/>
    <col min="8197" max="8197" width="30.5703125" style="31" customWidth="1"/>
    <col min="8198" max="8198" width="18.28515625" style="31" customWidth="1"/>
    <col min="8199" max="8448" width="9.140625" style="31"/>
    <col min="8449" max="8449" width="7.28515625" style="31" customWidth="1"/>
    <col min="8450" max="8450" width="31.140625" style="31" customWidth="1"/>
    <col min="8451" max="8451" width="15.140625" style="31" customWidth="1"/>
    <col min="8452" max="8452" width="21.28515625" style="31" customWidth="1"/>
    <col min="8453" max="8453" width="30.5703125" style="31" customWidth="1"/>
    <col min="8454" max="8454" width="18.28515625" style="31" customWidth="1"/>
    <col min="8455" max="8704" width="9.140625" style="31"/>
    <col min="8705" max="8705" width="7.28515625" style="31" customWidth="1"/>
    <col min="8706" max="8706" width="31.140625" style="31" customWidth="1"/>
    <col min="8707" max="8707" width="15.140625" style="31" customWidth="1"/>
    <col min="8708" max="8708" width="21.28515625" style="31" customWidth="1"/>
    <col min="8709" max="8709" width="30.5703125" style="31" customWidth="1"/>
    <col min="8710" max="8710" width="18.28515625" style="31" customWidth="1"/>
    <col min="8711" max="8960" width="9.140625" style="31"/>
    <col min="8961" max="8961" width="7.28515625" style="31" customWidth="1"/>
    <col min="8962" max="8962" width="31.140625" style="31" customWidth="1"/>
    <col min="8963" max="8963" width="15.140625" style="31" customWidth="1"/>
    <col min="8964" max="8964" width="21.28515625" style="31" customWidth="1"/>
    <col min="8965" max="8965" width="30.5703125" style="31" customWidth="1"/>
    <col min="8966" max="8966" width="18.28515625" style="31" customWidth="1"/>
    <col min="8967" max="9216" width="9.140625" style="31"/>
    <col min="9217" max="9217" width="7.28515625" style="31" customWidth="1"/>
    <col min="9218" max="9218" width="31.140625" style="31" customWidth="1"/>
    <col min="9219" max="9219" width="15.140625" style="31" customWidth="1"/>
    <col min="9220" max="9220" width="21.28515625" style="31" customWidth="1"/>
    <col min="9221" max="9221" width="30.5703125" style="31" customWidth="1"/>
    <col min="9222" max="9222" width="18.28515625" style="31" customWidth="1"/>
    <col min="9223" max="9472" width="9.140625" style="31"/>
    <col min="9473" max="9473" width="7.28515625" style="31" customWidth="1"/>
    <col min="9474" max="9474" width="31.140625" style="31" customWidth="1"/>
    <col min="9475" max="9475" width="15.140625" style="31" customWidth="1"/>
    <col min="9476" max="9476" width="21.28515625" style="31" customWidth="1"/>
    <col min="9477" max="9477" width="30.5703125" style="31" customWidth="1"/>
    <col min="9478" max="9478" width="18.28515625" style="31" customWidth="1"/>
    <col min="9479" max="9728" width="9.140625" style="31"/>
    <col min="9729" max="9729" width="7.28515625" style="31" customWidth="1"/>
    <col min="9730" max="9730" width="31.140625" style="31" customWidth="1"/>
    <col min="9731" max="9731" width="15.140625" style="31" customWidth="1"/>
    <col min="9732" max="9732" width="21.28515625" style="31" customWidth="1"/>
    <col min="9733" max="9733" width="30.5703125" style="31" customWidth="1"/>
    <col min="9734" max="9734" width="18.28515625" style="31" customWidth="1"/>
    <col min="9735" max="9984" width="9.140625" style="31"/>
    <col min="9985" max="9985" width="7.28515625" style="31" customWidth="1"/>
    <col min="9986" max="9986" width="31.140625" style="31" customWidth="1"/>
    <col min="9987" max="9987" width="15.140625" style="31" customWidth="1"/>
    <col min="9988" max="9988" width="21.28515625" style="31" customWidth="1"/>
    <col min="9989" max="9989" width="30.5703125" style="31" customWidth="1"/>
    <col min="9990" max="9990" width="18.28515625" style="31" customWidth="1"/>
    <col min="9991" max="10240" width="9.140625" style="31"/>
    <col min="10241" max="10241" width="7.28515625" style="31" customWidth="1"/>
    <col min="10242" max="10242" width="31.140625" style="31" customWidth="1"/>
    <col min="10243" max="10243" width="15.140625" style="31" customWidth="1"/>
    <col min="10244" max="10244" width="21.28515625" style="31" customWidth="1"/>
    <col min="10245" max="10245" width="30.5703125" style="31" customWidth="1"/>
    <col min="10246" max="10246" width="18.28515625" style="31" customWidth="1"/>
    <col min="10247" max="10496" width="9.140625" style="31"/>
    <col min="10497" max="10497" width="7.28515625" style="31" customWidth="1"/>
    <col min="10498" max="10498" width="31.140625" style="31" customWidth="1"/>
    <col min="10499" max="10499" width="15.140625" style="31" customWidth="1"/>
    <col min="10500" max="10500" width="21.28515625" style="31" customWidth="1"/>
    <col min="10501" max="10501" width="30.5703125" style="31" customWidth="1"/>
    <col min="10502" max="10502" width="18.28515625" style="31" customWidth="1"/>
    <col min="10503" max="10752" width="9.140625" style="31"/>
    <col min="10753" max="10753" width="7.28515625" style="31" customWidth="1"/>
    <col min="10754" max="10754" width="31.140625" style="31" customWidth="1"/>
    <col min="10755" max="10755" width="15.140625" style="31" customWidth="1"/>
    <col min="10756" max="10756" width="21.28515625" style="31" customWidth="1"/>
    <col min="10757" max="10757" width="30.5703125" style="31" customWidth="1"/>
    <col min="10758" max="10758" width="18.28515625" style="31" customWidth="1"/>
    <col min="10759" max="11008" width="9.140625" style="31"/>
    <col min="11009" max="11009" width="7.28515625" style="31" customWidth="1"/>
    <col min="11010" max="11010" width="31.140625" style="31" customWidth="1"/>
    <col min="11011" max="11011" width="15.140625" style="31" customWidth="1"/>
    <col min="11012" max="11012" width="21.28515625" style="31" customWidth="1"/>
    <col min="11013" max="11013" width="30.5703125" style="31" customWidth="1"/>
    <col min="11014" max="11014" width="18.28515625" style="31" customWidth="1"/>
    <col min="11015" max="11264" width="9.140625" style="31"/>
    <col min="11265" max="11265" width="7.28515625" style="31" customWidth="1"/>
    <col min="11266" max="11266" width="31.140625" style="31" customWidth="1"/>
    <col min="11267" max="11267" width="15.140625" style="31" customWidth="1"/>
    <col min="11268" max="11268" width="21.28515625" style="31" customWidth="1"/>
    <col min="11269" max="11269" width="30.5703125" style="31" customWidth="1"/>
    <col min="11270" max="11270" width="18.28515625" style="31" customWidth="1"/>
    <col min="11271" max="11520" width="9.140625" style="31"/>
    <col min="11521" max="11521" width="7.28515625" style="31" customWidth="1"/>
    <col min="11522" max="11522" width="31.140625" style="31" customWidth="1"/>
    <col min="11523" max="11523" width="15.140625" style="31" customWidth="1"/>
    <col min="11524" max="11524" width="21.28515625" style="31" customWidth="1"/>
    <col min="11525" max="11525" width="30.5703125" style="31" customWidth="1"/>
    <col min="11526" max="11526" width="18.28515625" style="31" customWidth="1"/>
    <col min="11527" max="11776" width="9.140625" style="31"/>
    <col min="11777" max="11777" width="7.28515625" style="31" customWidth="1"/>
    <col min="11778" max="11778" width="31.140625" style="31" customWidth="1"/>
    <col min="11779" max="11779" width="15.140625" style="31" customWidth="1"/>
    <col min="11780" max="11780" width="21.28515625" style="31" customWidth="1"/>
    <col min="11781" max="11781" width="30.5703125" style="31" customWidth="1"/>
    <col min="11782" max="11782" width="18.28515625" style="31" customWidth="1"/>
    <col min="11783" max="12032" width="9.140625" style="31"/>
    <col min="12033" max="12033" width="7.28515625" style="31" customWidth="1"/>
    <col min="12034" max="12034" width="31.140625" style="31" customWidth="1"/>
    <col min="12035" max="12035" width="15.140625" style="31" customWidth="1"/>
    <col min="12036" max="12036" width="21.28515625" style="31" customWidth="1"/>
    <col min="12037" max="12037" width="30.5703125" style="31" customWidth="1"/>
    <col min="12038" max="12038" width="18.28515625" style="31" customWidth="1"/>
    <col min="12039" max="12288" width="9.140625" style="31"/>
    <col min="12289" max="12289" width="7.28515625" style="31" customWidth="1"/>
    <col min="12290" max="12290" width="31.140625" style="31" customWidth="1"/>
    <col min="12291" max="12291" width="15.140625" style="31" customWidth="1"/>
    <col min="12292" max="12292" width="21.28515625" style="31" customWidth="1"/>
    <col min="12293" max="12293" width="30.5703125" style="31" customWidth="1"/>
    <col min="12294" max="12294" width="18.28515625" style="31" customWidth="1"/>
    <col min="12295" max="12544" width="9.140625" style="31"/>
    <col min="12545" max="12545" width="7.28515625" style="31" customWidth="1"/>
    <col min="12546" max="12546" width="31.140625" style="31" customWidth="1"/>
    <col min="12547" max="12547" width="15.140625" style="31" customWidth="1"/>
    <col min="12548" max="12548" width="21.28515625" style="31" customWidth="1"/>
    <col min="12549" max="12549" width="30.5703125" style="31" customWidth="1"/>
    <col min="12550" max="12550" width="18.28515625" style="31" customWidth="1"/>
    <col min="12551" max="12800" width="9.140625" style="31"/>
    <col min="12801" max="12801" width="7.28515625" style="31" customWidth="1"/>
    <col min="12802" max="12802" width="31.140625" style="31" customWidth="1"/>
    <col min="12803" max="12803" width="15.140625" style="31" customWidth="1"/>
    <col min="12804" max="12804" width="21.28515625" style="31" customWidth="1"/>
    <col min="12805" max="12805" width="30.5703125" style="31" customWidth="1"/>
    <col min="12806" max="12806" width="18.28515625" style="31" customWidth="1"/>
    <col min="12807" max="13056" width="9.140625" style="31"/>
    <col min="13057" max="13057" width="7.28515625" style="31" customWidth="1"/>
    <col min="13058" max="13058" width="31.140625" style="31" customWidth="1"/>
    <col min="13059" max="13059" width="15.140625" style="31" customWidth="1"/>
    <col min="13060" max="13060" width="21.28515625" style="31" customWidth="1"/>
    <col min="13061" max="13061" width="30.5703125" style="31" customWidth="1"/>
    <col min="13062" max="13062" width="18.28515625" style="31" customWidth="1"/>
    <col min="13063" max="13312" width="9.140625" style="31"/>
    <col min="13313" max="13313" width="7.28515625" style="31" customWidth="1"/>
    <col min="13314" max="13314" width="31.140625" style="31" customWidth="1"/>
    <col min="13315" max="13315" width="15.140625" style="31" customWidth="1"/>
    <col min="13316" max="13316" width="21.28515625" style="31" customWidth="1"/>
    <col min="13317" max="13317" width="30.5703125" style="31" customWidth="1"/>
    <col min="13318" max="13318" width="18.28515625" style="31" customWidth="1"/>
    <col min="13319" max="13568" width="9.140625" style="31"/>
    <col min="13569" max="13569" width="7.28515625" style="31" customWidth="1"/>
    <col min="13570" max="13570" width="31.140625" style="31" customWidth="1"/>
    <col min="13571" max="13571" width="15.140625" style="31" customWidth="1"/>
    <col min="13572" max="13572" width="21.28515625" style="31" customWidth="1"/>
    <col min="13573" max="13573" width="30.5703125" style="31" customWidth="1"/>
    <col min="13574" max="13574" width="18.28515625" style="31" customWidth="1"/>
    <col min="13575" max="13824" width="9.140625" style="31"/>
    <col min="13825" max="13825" width="7.28515625" style="31" customWidth="1"/>
    <col min="13826" max="13826" width="31.140625" style="31" customWidth="1"/>
    <col min="13827" max="13827" width="15.140625" style="31" customWidth="1"/>
    <col min="13828" max="13828" width="21.28515625" style="31" customWidth="1"/>
    <col min="13829" max="13829" width="30.5703125" style="31" customWidth="1"/>
    <col min="13830" max="13830" width="18.28515625" style="31" customWidth="1"/>
    <col min="13831" max="14080" width="9.140625" style="31"/>
    <col min="14081" max="14081" width="7.28515625" style="31" customWidth="1"/>
    <col min="14082" max="14082" width="31.140625" style="31" customWidth="1"/>
    <col min="14083" max="14083" width="15.140625" style="31" customWidth="1"/>
    <col min="14084" max="14084" width="21.28515625" style="31" customWidth="1"/>
    <col min="14085" max="14085" width="30.5703125" style="31" customWidth="1"/>
    <col min="14086" max="14086" width="18.28515625" style="31" customWidth="1"/>
    <col min="14087" max="14336" width="9.140625" style="31"/>
    <col min="14337" max="14337" width="7.28515625" style="31" customWidth="1"/>
    <col min="14338" max="14338" width="31.140625" style="31" customWidth="1"/>
    <col min="14339" max="14339" width="15.140625" style="31" customWidth="1"/>
    <col min="14340" max="14340" width="21.28515625" style="31" customWidth="1"/>
    <col min="14341" max="14341" width="30.5703125" style="31" customWidth="1"/>
    <col min="14342" max="14342" width="18.28515625" style="31" customWidth="1"/>
    <col min="14343" max="14592" width="9.140625" style="31"/>
    <col min="14593" max="14593" width="7.28515625" style="31" customWidth="1"/>
    <col min="14594" max="14594" width="31.140625" style="31" customWidth="1"/>
    <col min="14595" max="14595" width="15.140625" style="31" customWidth="1"/>
    <col min="14596" max="14596" width="21.28515625" style="31" customWidth="1"/>
    <col min="14597" max="14597" width="30.5703125" style="31" customWidth="1"/>
    <col min="14598" max="14598" width="18.28515625" style="31" customWidth="1"/>
    <col min="14599" max="14848" width="9.140625" style="31"/>
    <col min="14849" max="14849" width="7.28515625" style="31" customWidth="1"/>
    <col min="14850" max="14850" width="31.140625" style="31" customWidth="1"/>
    <col min="14851" max="14851" width="15.140625" style="31" customWidth="1"/>
    <col min="14852" max="14852" width="21.28515625" style="31" customWidth="1"/>
    <col min="14853" max="14853" width="30.5703125" style="31" customWidth="1"/>
    <col min="14854" max="14854" width="18.28515625" style="31" customWidth="1"/>
    <col min="14855" max="15104" width="9.140625" style="31"/>
    <col min="15105" max="15105" width="7.28515625" style="31" customWidth="1"/>
    <col min="15106" max="15106" width="31.140625" style="31" customWidth="1"/>
    <col min="15107" max="15107" width="15.140625" style="31" customWidth="1"/>
    <col min="15108" max="15108" width="21.28515625" style="31" customWidth="1"/>
    <col min="15109" max="15109" width="30.5703125" style="31" customWidth="1"/>
    <col min="15110" max="15110" width="18.28515625" style="31" customWidth="1"/>
    <col min="15111" max="15360" width="9.140625" style="31"/>
    <col min="15361" max="15361" width="7.28515625" style="31" customWidth="1"/>
    <col min="15362" max="15362" width="31.140625" style="31" customWidth="1"/>
    <col min="15363" max="15363" width="15.140625" style="31" customWidth="1"/>
    <col min="15364" max="15364" width="21.28515625" style="31" customWidth="1"/>
    <col min="15365" max="15365" width="30.5703125" style="31" customWidth="1"/>
    <col min="15366" max="15366" width="18.28515625" style="31" customWidth="1"/>
    <col min="15367" max="15616" width="9.140625" style="31"/>
    <col min="15617" max="15617" width="7.28515625" style="31" customWidth="1"/>
    <col min="15618" max="15618" width="31.140625" style="31" customWidth="1"/>
    <col min="15619" max="15619" width="15.140625" style="31" customWidth="1"/>
    <col min="15620" max="15620" width="21.28515625" style="31" customWidth="1"/>
    <col min="15621" max="15621" width="30.5703125" style="31" customWidth="1"/>
    <col min="15622" max="15622" width="18.28515625" style="31" customWidth="1"/>
    <col min="15623" max="15872" width="9.140625" style="31"/>
    <col min="15873" max="15873" width="7.28515625" style="31" customWidth="1"/>
    <col min="15874" max="15874" width="31.140625" style="31" customWidth="1"/>
    <col min="15875" max="15875" width="15.140625" style="31" customWidth="1"/>
    <col min="15876" max="15876" width="21.28515625" style="31" customWidth="1"/>
    <col min="15877" max="15877" width="30.5703125" style="31" customWidth="1"/>
    <col min="15878" max="15878" width="18.28515625" style="31" customWidth="1"/>
    <col min="15879" max="16128" width="9.140625" style="31"/>
    <col min="16129" max="16129" width="7.28515625" style="31" customWidth="1"/>
    <col min="16130" max="16130" width="31.140625" style="31" customWidth="1"/>
    <col min="16131" max="16131" width="15.140625" style="31" customWidth="1"/>
    <col min="16132" max="16132" width="21.28515625" style="31" customWidth="1"/>
    <col min="16133" max="16133" width="30.5703125" style="31" customWidth="1"/>
    <col min="16134" max="16134" width="18.28515625" style="31" customWidth="1"/>
    <col min="16135" max="16384" width="9.140625" style="31"/>
  </cols>
  <sheetData>
    <row r="1" spans="1:14" x14ac:dyDescent="0.2">
      <c r="A1" s="96" t="s">
        <v>45</v>
      </c>
      <c r="B1" s="96"/>
      <c r="C1" s="96"/>
      <c r="D1" s="96"/>
      <c r="E1" s="96"/>
      <c r="F1" s="96"/>
      <c r="G1" s="30"/>
      <c r="H1" s="30"/>
      <c r="I1" s="30"/>
      <c r="J1" s="30"/>
      <c r="K1" s="30"/>
      <c r="L1" s="30"/>
      <c r="M1" s="30"/>
      <c r="N1" s="30"/>
    </row>
    <row r="2" spans="1:14" x14ac:dyDescent="0.2">
      <c r="A2" s="96" t="s">
        <v>46</v>
      </c>
      <c r="B2" s="96"/>
      <c r="C2" s="96"/>
      <c r="D2" s="96"/>
      <c r="E2" s="96"/>
      <c r="F2" s="96"/>
      <c r="G2" s="30"/>
      <c r="H2" s="32"/>
      <c r="I2" s="30"/>
      <c r="J2" s="30"/>
      <c r="K2" s="30"/>
      <c r="L2" s="30"/>
      <c r="M2" s="30"/>
      <c r="N2" s="30"/>
    </row>
    <row r="3" spans="1:14" x14ac:dyDescent="0.2">
      <c r="A3" s="96" t="s">
        <v>47</v>
      </c>
      <c r="B3" s="96"/>
      <c r="C3" s="96"/>
      <c r="D3" s="96"/>
      <c r="E3" s="96"/>
      <c r="F3" s="96"/>
      <c r="G3" s="30"/>
      <c r="H3" s="30"/>
      <c r="I3" s="30"/>
      <c r="J3" s="30"/>
      <c r="K3" s="30"/>
      <c r="L3" s="30"/>
      <c r="M3" s="30"/>
      <c r="N3" s="30"/>
    </row>
    <row r="4" spans="1:14" x14ac:dyDescent="0.2">
      <c r="A4" s="33"/>
      <c r="B4" s="33"/>
      <c r="C4" s="33"/>
      <c r="D4" s="33"/>
      <c r="E4" s="33"/>
      <c r="F4" s="33"/>
      <c r="G4" s="30"/>
      <c r="H4" s="30"/>
      <c r="I4" s="30"/>
      <c r="J4" s="30"/>
      <c r="K4" s="30"/>
      <c r="L4" s="30"/>
      <c r="M4" s="30"/>
      <c r="N4" s="30"/>
    </row>
    <row r="6" spans="1:14" x14ac:dyDescent="0.2">
      <c r="A6" s="96" t="s">
        <v>48</v>
      </c>
      <c r="B6" s="96"/>
      <c r="C6" s="96"/>
      <c r="D6" s="96"/>
      <c r="E6" s="96"/>
      <c r="F6" s="96"/>
      <c r="G6" s="30"/>
      <c r="H6" s="30"/>
      <c r="I6" s="30"/>
      <c r="J6" s="30"/>
      <c r="K6" s="30"/>
      <c r="L6" s="30"/>
      <c r="M6" s="30"/>
      <c r="N6" s="30"/>
    </row>
    <row r="7" spans="1:14" ht="13.5" thickBot="1" x14ac:dyDescent="0.25"/>
    <row r="8" spans="1:14" ht="37.5" customHeight="1" thickBot="1" x14ac:dyDescent="0.25">
      <c r="A8" s="97" t="s">
        <v>38</v>
      </c>
      <c r="B8" s="99" t="s">
        <v>37</v>
      </c>
      <c r="C8" s="99" t="s">
        <v>36</v>
      </c>
      <c r="D8" s="35" t="s">
        <v>49</v>
      </c>
      <c r="E8" s="35" t="s">
        <v>35</v>
      </c>
      <c r="F8" s="35" t="s">
        <v>50</v>
      </c>
    </row>
    <row r="9" spans="1:14" ht="13.5" thickBot="1" x14ac:dyDescent="0.25">
      <c r="A9" s="98"/>
      <c r="B9" s="100"/>
      <c r="C9" s="100"/>
      <c r="D9" s="36" t="s">
        <v>34</v>
      </c>
      <c r="E9" s="35" t="s">
        <v>34</v>
      </c>
      <c r="F9" s="35" t="s">
        <v>34</v>
      </c>
    </row>
    <row r="10" spans="1:14" ht="13.5" thickBot="1" x14ac:dyDescent="0.25">
      <c r="A10" s="93" t="s">
        <v>33</v>
      </c>
      <c r="B10" s="37" t="s">
        <v>32</v>
      </c>
      <c r="C10" s="37" t="s">
        <v>0</v>
      </c>
      <c r="D10" s="38">
        <v>10.75</v>
      </c>
      <c r="E10" s="39">
        <v>5.0739999999999998</v>
      </c>
      <c r="F10" s="40">
        <f>D10-E10</f>
        <v>5.6760000000000002</v>
      </c>
    </row>
    <row r="11" spans="1:14" ht="13.5" thickBot="1" x14ac:dyDescent="0.25">
      <c r="A11" s="94"/>
      <c r="B11" s="37" t="s">
        <v>31</v>
      </c>
      <c r="C11" s="37" t="s">
        <v>0</v>
      </c>
      <c r="D11" s="38">
        <v>10.75</v>
      </c>
      <c r="E11" s="39">
        <v>4.7249999999999996</v>
      </c>
      <c r="F11" s="40">
        <f>D11-E11</f>
        <v>6.0250000000000004</v>
      </c>
    </row>
    <row r="12" spans="1:14" ht="26.25" thickBot="1" x14ac:dyDescent="0.25">
      <c r="A12" s="93" t="s">
        <v>30</v>
      </c>
      <c r="B12" s="41" t="s">
        <v>29</v>
      </c>
      <c r="C12" s="42" t="s">
        <v>2</v>
      </c>
      <c r="D12" s="43">
        <v>0.25</v>
      </c>
      <c r="E12" s="38">
        <v>0.14299999999999999</v>
      </c>
      <c r="F12" s="40">
        <f t="shared" ref="F12:F26" si="0">D12-E12</f>
        <v>0.107</v>
      </c>
    </row>
    <row r="13" spans="1:14" ht="26.25" thickBot="1" x14ac:dyDescent="0.25">
      <c r="A13" s="94"/>
      <c r="B13" s="41" t="s">
        <v>28</v>
      </c>
      <c r="C13" s="42" t="s">
        <v>2</v>
      </c>
      <c r="D13" s="43">
        <v>0.25</v>
      </c>
      <c r="E13" s="44">
        <v>0</v>
      </c>
      <c r="F13" s="40">
        <f t="shared" si="0"/>
        <v>0.25</v>
      </c>
    </row>
    <row r="14" spans="1:14" ht="26.25" thickBot="1" x14ac:dyDescent="0.25">
      <c r="A14" s="45" t="s">
        <v>27</v>
      </c>
      <c r="B14" s="46" t="s">
        <v>26</v>
      </c>
      <c r="C14" s="42" t="s">
        <v>2</v>
      </c>
      <c r="D14" s="47">
        <v>0.32</v>
      </c>
      <c r="E14" s="39">
        <v>1.6E-2</v>
      </c>
      <c r="F14" s="40">
        <f t="shared" si="0"/>
        <v>0.30399999999999999</v>
      </c>
    </row>
    <row r="15" spans="1:14" s="50" customFormat="1" ht="26.25" thickBot="1" x14ac:dyDescent="0.25">
      <c r="A15" s="93" t="s">
        <v>25</v>
      </c>
      <c r="B15" s="48" t="s">
        <v>24</v>
      </c>
      <c r="C15" s="42" t="s">
        <v>2</v>
      </c>
      <c r="D15" s="49">
        <v>1.25</v>
      </c>
      <c r="E15" s="39">
        <v>6.2E-2</v>
      </c>
      <c r="F15" s="40">
        <f t="shared" si="0"/>
        <v>1.1879999999999999</v>
      </c>
      <c r="G15" s="34"/>
      <c r="H15" s="34"/>
      <c r="I15" s="34"/>
      <c r="J15" s="34"/>
      <c r="K15" s="34"/>
      <c r="L15" s="34"/>
      <c r="M15" s="34"/>
    </row>
    <row r="16" spans="1:14" s="50" customFormat="1" ht="26.25" thickBot="1" x14ac:dyDescent="0.25">
      <c r="A16" s="94"/>
      <c r="B16" s="48" t="s">
        <v>23</v>
      </c>
      <c r="C16" s="42" t="s">
        <v>2</v>
      </c>
      <c r="D16" s="47">
        <v>1.25</v>
      </c>
      <c r="E16" s="39">
        <v>0.03</v>
      </c>
      <c r="F16" s="40">
        <f t="shared" si="0"/>
        <v>1.22</v>
      </c>
      <c r="G16" s="34"/>
      <c r="H16" s="34"/>
      <c r="I16" s="34"/>
      <c r="J16" s="34"/>
      <c r="K16" s="34"/>
      <c r="L16" s="34"/>
      <c r="M16" s="34"/>
    </row>
    <row r="17" spans="1:14" ht="26.25" thickBot="1" x14ac:dyDescent="0.25">
      <c r="A17" s="93" t="s">
        <v>22</v>
      </c>
      <c r="B17" s="46" t="s">
        <v>21</v>
      </c>
      <c r="C17" s="42" t="s">
        <v>0</v>
      </c>
      <c r="D17" s="47">
        <v>0.45</v>
      </c>
      <c r="E17" s="49">
        <v>0.249</v>
      </c>
      <c r="F17" s="40">
        <f t="shared" si="0"/>
        <v>0.20100000000000001</v>
      </c>
    </row>
    <row r="18" spans="1:14" ht="26.25" thickBot="1" x14ac:dyDescent="0.25">
      <c r="A18" s="94"/>
      <c r="B18" s="46" t="s">
        <v>20</v>
      </c>
      <c r="C18" s="42" t="s">
        <v>0</v>
      </c>
      <c r="D18" s="47">
        <v>0.45</v>
      </c>
      <c r="E18" s="49">
        <v>0.24</v>
      </c>
      <c r="F18" s="40">
        <f t="shared" si="0"/>
        <v>0.21</v>
      </c>
    </row>
    <row r="19" spans="1:14" ht="26.25" thickBot="1" x14ac:dyDescent="0.25">
      <c r="A19" s="93" t="s">
        <v>19</v>
      </c>
      <c r="B19" s="46" t="s">
        <v>18</v>
      </c>
      <c r="C19" s="42" t="s">
        <v>0</v>
      </c>
      <c r="D19" s="47">
        <v>2</v>
      </c>
      <c r="E19" s="49">
        <v>0.36</v>
      </c>
      <c r="F19" s="40">
        <f t="shared" si="0"/>
        <v>1.64</v>
      </c>
    </row>
    <row r="20" spans="1:14" ht="26.25" thickBot="1" x14ac:dyDescent="0.25">
      <c r="A20" s="95"/>
      <c r="B20" s="46" t="s">
        <v>17</v>
      </c>
      <c r="C20" s="42" t="s">
        <v>0</v>
      </c>
      <c r="D20" s="47">
        <v>2</v>
      </c>
      <c r="E20" s="43">
        <v>1.24</v>
      </c>
      <c r="F20" s="40">
        <f>D20-E20</f>
        <v>0.76</v>
      </c>
    </row>
    <row r="21" spans="1:14" ht="26.25" thickBot="1" x14ac:dyDescent="0.25">
      <c r="A21" s="95"/>
      <c r="B21" s="46" t="s">
        <v>16</v>
      </c>
      <c r="C21" s="42" t="s">
        <v>0</v>
      </c>
      <c r="D21" s="47">
        <v>7.4999999999999997E-2</v>
      </c>
      <c r="E21" s="49">
        <v>3.1E-2</v>
      </c>
      <c r="F21" s="40">
        <f>D21-E21</f>
        <v>4.3999999999999997E-2</v>
      </c>
    </row>
    <row r="22" spans="1:14" ht="26.25" thickBot="1" x14ac:dyDescent="0.25">
      <c r="A22" s="94"/>
      <c r="B22" s="46" t="s">
        <v>15</v>
      </c>
      <c r="C22" s="42" t="s">
        <v>0</v>
      </c>
      <c r="D22" s="47">
        <v>7.4999999999999997E-2</v>
      </c>
      <c r="E22" s="49">
        <v>1.4E-2</v>
      </c>
      <c r="F22" s="40">
        <f>D22-E22</f>
        <v>6.0999999999999999E-2</v>
      </c>
    </row>
    <row r="23" spans="1:14" ht="26.25" thickBot="1" x14ac:dyDescent="0.25">
      <c r="A23" s="93" t="s">
        <v>14</v>
      </c>
      <c r="B23" s="46" t="s">
        <v>13</v>
      </c>
      <c r="C23" s="42" t="s">
        <v>0</v>
      </c>
      <c r="D23" s="47">
        <v>1.05</v>
      </c>
      <c r="E23" s="49">
        <v>3.0000000000000001E-3</v>
      </c>
      <c r="F23" s="40">
        <f t="shared" si="0"/>
        <v>1.0469999999999999</v>
      </c>
    </row>
    <row r="24" spans="1:14" ht="26.25" thickBot="1" x14ac:dyDescent="0.25">
      <c r="A24" s="94"/>
      <c r="B24" s="46" t="s">
        <v>12</v>
      </c>
      <c r="C24" s="42" t="s">
        <v>0</v>
      </c>
      <c r="D24" s="47">
        <v>1.05</v>
      </c>
      <c r="E24" s="49">
        <v>9.1999999999999998E-2</v>
      </c>
      <c r="F24" s="40">
        <f t="shared" si="0"/>
        <v>0.95799999999999996</v>
      </c>
    </row>
    <row r="25" spans="1:14" ht="26.25" thickBot="1" x14ac:dyDescent="0.25">
      <c r="A25" s="86" t="s">
        <v>11</v>
      </c>
      <c r="B25" s="51" t="s">
        <v>10</v>
      </c>
      <c r="C25" s="42" t="s">
        <v>0</v>
      </c>
      <c r="D25" s="47">
        <v>1.25</v>
      </c>
      <c r="E25" s="49">
        <v>1.248</v>
      </c>
      <c r="F25" s="40">
        <f t="shared" si="0"/>
        <v>2E-3</v>
      </c>
    </row>
    <row r="26" spans="1:14" ht="26.25" thickBot="1" x14ac:dyDescent="0.25">
      <c r="A26" s="87"/>
      <c r="B26" s="51" t="s">
        <v>9</v>
      </c>
      <c r="C26" s="42" t="s">
        <v>0</v>
      </c>
      <c r="D26" s="47">
        <v>1.25</v>
      </c>
      <c r="E26" s="49">
        <v>0.94699999999999995</v>
      </c>
      <c r="F26" s="40">
        <f t="shared" si="0"/>
        <v>0.30299999999999999</v>
      </c>
    </row>
    <row r="27" spans="1:14" s="57" customFormat="1" ht="26.25" thickBot="1" x14ac:dyDescent="0.25">
      <c r="A27" s="88" t="s">
        <v>8</v>
      </c>
      <c r="B27" s="52" t="s">
        <v>4</v>
      </c>
      <c r="C27" s="53" t="s">
        <v>0</v>
      </c>
      <c r="D27" s="54">
        <v>1.7424999999999999</v>
      </c>
      <c r="E27" s="55">
        <v>0</v>
      </c>
      <c r="F27" s="40">
        <f>D27-E27</f>
        <v>1.7430000000000001</v>
      </c>
      <c r="G27" s="56"/>
      <c r="H27" s="56"/>
      <c r="I27" s="56"/>
      <c r="J27" s="56"/>
      <c r="K27" s="56"/>
      <c r="L27" s="56"/>
      <c r="M27" s="56"/>
    </row>
    <row r="28" spans="1:14" s="57" customFormat="1" ht="26.25" thickBot="1" x14ac:dyDescent="0.25">
      <c r="A28" s="89"/>
      <c r="B28" s="52" t="s">
        <v>3</v>
      </c>
      <c r="C28" s="53" t="s">
        <v>0</v>
      </c>
      <c r="D28" s="54">
        <v>1.7424999999999999</v>
      </c>
      <c r="E28" s="55">
        <v>6.2E-2</v>
      </c>
      <c r="F28" s="40">
        <f>D28-E28</f>
        <v>1.681</v>
      </c>
      <c r="G28" s="56"/>
      <c r="H28" s="56"/>
      <c r="I28" s="56"/>
      <c r="J28" s="56"/>
      <c r="K28" s="56"/>
      <c r="L28" s="56"/>
      <c r="M28" s="56"/>
    </row>
    <row r="29" spans="1:14" ht="13.5" thickBot="1" x14ac:dyDescent="0.25">
      <c r="A29" s="90" t="s">
        <v>1</v>
      </c>
      <c r="B29" s="91"/>
      <c r="C29" s="37" t="s">
        <v>0</v>
      </c>
      <c r="D29" s="58">
        <f>SUM(D10:D11,D17:D28,)</f>
        <v>34.634999999999998</v>
      </c>
      <c r="E29" s="38">
        <f>SUM(E10:E11,E17:E28)</f>
        <v>14.285</v>
      </c>
      <c r="F29" s="38">
        <f>D29-E29</f>
        <v>20.350000000000001</v>
      </c>
    </row>
    <row r="30" spans="1:14" ht="13.5" thickBot="1" x14ac:dyDescent="0.25">
      <c r="A30" s="90" t="s">
        <v>1</v>
      </c>
      <c r="B30" s="91"/>
      <c r="C30" s="59" t="s">
        <v>2</v>
      </c>
      <c r="D30" s="38">
        <f>SUM(D12:D16)</f>
        <v>3.32</v>
      </c>
      <c r="E30" s="38">
        <f>SUM(E12:E16)</f>
        <v>0.251</v>
      </c>
      <c r="F30" s="38">
        <f>D30-E30</f>
        <v>3.069</v>
      </c>
    </row>
    <row r="31" spans="1:14" s="34" customFormat="1" ht="13.5" thickBot="1" x14ac:dyDescent="0.25">
      <c r="A31" s="90" t="s">
        <v>1</v>
      </c>
      <c r="B31" s="92"/>
      <c r="C31" s="37"/>
      <c r="D31" s="58">
        <f>D29+D30</f>
        <v>37.954999999999998</v>
      </c>
      <c r="E31" s="38">
        <f>E29+E30</f>
        <v>14.536</v>
      </c>
      <c r="F31" s="40">
        <f>D31-E31</f>
        <v>23.419</v>
      </c>
      <c r="N31" s="31"/>
    </row>
    <row r="32" spans="1:14" x14ac:dyDescent="0.2">
      <c r="L32" s="85"/>
      <c r="M32" s="85"/>
      <c r="N32" s="85"/>
    </row>
    <row r="33" spans="1:14" s="34" customFormat="1" x14ac:dyDescent="0.2">
      <c r="A33" s="60" t="s">
        <v>51</v>
      </c>
      <c r="B33" s="60"/>
      <c r="C33" s="60"/>
      <c r="D33" s="60"/>
      <c r="E33" s="60"/>
      <c r="F33" s="60"/>
      <c r="L33" s="85"/>
      <c r="M33" s="85"/>
      <c r="N33" s="85"/>
    </row>
    <row r="34" spans="1:14" s="34" customFormat="1" x14ac:dyDescent="0.2">
      <c r="A34" s="60"/>
      <c r="B34" s="60"/>
      <c r="C34" s="60"/>
      <c r="D34" s="60"/>
      <c r="E34" s="60"/>
      <c r="F34" s="60"/>
      <c r="L34" s="85"/>
      <c r="M34" s="85"/>
      <c r="N34" s="85"/>
    </row>
    <row r="35" spans="1:14" s="34" customFormat="1" x14ac:dyDescent="0.2">
      <c r="A35" s="60"/>
      <c r="B35" s="61" t="s">
        <v>52</v>
      </c>
      <c r="C35" s="61"/>
      <c r="D35" s="60"/>
      <c r="E35" s="60" t="s">
        <v>53</v>
      </c>
      <c r="F35" s="60"/>
      <c r="L35" s="85"/>
      <c r="M35" s="85"/>
      <c r="N35" s="85"/>
    </row>
    <row r="36" spans="1:14" s="34" customFormat="1" x14ac:dyDescent="0.2">
      <c r="A36" s="60"/>
      <c r="B36" s="61" t="s">
        <v>54</v>
      </c>
      <c r="C36" s="61"/>
      <c r="D36" s="60"/>
      <c r="E36" s="60" t="s">
        <v>55</v>
      </c>
      <c r="F36" s="60"/>
      <c r="N36" s="31"/>
    </row>
    <row r="37" spans="1:14" s="34" customFormat="1" x14ac:dyDescent="0.2">
      <c r="A37" s="60"/>
      <c r="C37" s="61"/>
      <c r="D37" s="62"/>
      <c r="E37" s="60"/>
      <c r="F37" s="60"/>
      <c r="N37" s="31"/>
    </row>
    <row r="38" spans="1:14" s="34" customFormat="1" x14ac:dyDescent="0.2">
      <c r="A38" s="60"/>
      <c r="B38" s="61"/>
      <c r="C38" s="61"/>
      <c r="D38" s="60"/>
      <c r="E38" s="60"/>
      <c r="F38" s="60"/>
      <c r="N38" s="31"/>
    </row>
    <row r="39" spans="1:14" s="34" customFormat="1" x14ac:dyDescent="0.2">
      <c r="A39" s="60"/>
      <c r="B39" s="61"/>
      <c r="C39" s="61"/>
      <c r="D39" s="60"/>
      <c r="E39" s="60"/>
      <c r="F39" s="60"/>
      <c r="N39" s="31"/>
    </row>
    <row r="40" spans="1:14" s="34" customFormat="1" x14ac:dyDescent="0.2">
      <c r="A40" s="63"/>
      <c r="B40" s="64"/>
      <c r="C40" s="61" t="str">
        <f>[2]Лист1!$A$1</f>
        <v>Е.В. Константинова</v>
      </c>
      <c r="D40" s="60"/>
      <c r="E40" s="65"/>
      <c r="F40" s="60" t="s">
        <v>56</v>
      </c>
      <c r="N40" s="31"/>
    </row>
    <row r="42" spans="1:14" x14ac:dyDescent="0.2">
      <c r="A42" s="66"/>
    </row>
    <row r="43" spans="1:14" x14ac:dyDescent="0.2">
      <c r="A43" s="66"/>
    </row>
    <row r="44" spans="1:14" x14ac:dyDescent="0.2">
      <c r="A44" s="66"/>
    </row>
  </sheetData>
  <mergeCells count="22">
    <mergeCell ref="A23:A24"/>
    <mergeCell ref="A1:F1"/>
    <mergeCell ref="A2:F2"/>
    <mergeCell ref="A3:F3"/>
    <mergeCell ref="A6:F6"/>
    <mergeCell ref="A8:A9"/>
    <mergeCell ref="B8:B9"/>
    <mergeCell ref="C8:C9"/>
    <mergeCell ref="A10:A11"/>
    <mergeCell ref="A12:A13"/>
    <mergeCell ref="A15:A16"/>
    <mergeCell ref="A17:A18"/>
    <mergeCell ref="A19:A22"/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</mergeCells>
  <conditionalFormatting sqref="F10:F28">
    <cfRule type="cellIs" dxfId="3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zoomScaleNormal="100" zoomScaleSheetLayoutView="100" workbookViewId="0">
      <selection activeCell="D24" sqref="D24"/>
    </sheetView>
  </sheetViews>
  <sheetFormatPr defaultRowHeight="12.75" x14ac:dyDescent="0.2"/>
  <cols>
    <col min="1" max="1" width="7.28515625" style="34" customWidth="1"/>
    <col min="2" max="2" width="31.140625" style="34" customWidth="1"/>
    <col min="3" max="3" width="15.140625" style="34" customWidth="1"/>
    <col min="4" max="4" width="21.28515625" style="34" customWidth="1"/>
    <col min="5" max="5" width="30.5703125" style="34" customWidth="1"/>
    <col min="6" max="6" width="18.28515625" style="34" customWidth="1"/>
    <col min="7" max="13" width="9.140625" style="34"/>
    <col min="14" max="256" width="9.140625" style="31"/>
    <col min="257" max="257" width="7.28515625" style="31" customWidth="1"/>
    <col min="258" max="258" width="31.140625" style="31" customWidth="1"/>
    <col min="259" max="259" width="15.140625" style="31" customWidth="1"/>
    <col min="260" max="260" width="21.28515625" style="31" customWidth="1"/>
    <col min="261" max="261" width="30.5703125" style="31" customWidth="1"/>
    <col min="262" max="262" width="18.28515625" style="31" customWidth="1"/>
    <col min="263" max="512" width="9.140625" style="31"/>
    <col min="513" max="513" width="7.28515625" style="31" customWidth="1"/>
    <col min="514" max="514" width="31.140625" style="31" customWidth="1"/>
    <col min="515" max="515" width="15.140625" style="31" customWidth="1"/>
    <col min="516" max="516" width="21.28515625" style="31" customWidth="1"/>
    <col min="517" max="517" width="30.5703125" style="31" customWidth="1"/>
    <col min="518" max="518" width="18.28515625" style="31" customWidth="1"/>
    <col min="519" max="768" width="9.140625" style="31"/>
    <col min="769" max="769" width="7.28515625" style="31" customWidth="1"/>
    <col min="770" max="770" width="31.140625" style="31" customWidth="1"/>
    <col min="771" max="771" width="15.140625" style="31" customWidth="1"/>
    <col min="772" max="772" width="21.28515625" style="31" customWidth="1"/>
    <col min="773" max="773" width="30.5703125" style="31" customWidth="1"/>
    <col min="774" max="774" width="18.28515625" style="31" customWidth="1"/>
    <col min="775" max="1024" width="9.140625" style="31"/>
    <col min="1025" max="1025" width="7.28515625" style="31" customWidth="1"/>
    <col min="1026" max="1026" width="31.140625" style="31" customWidth="1"/>
    <col min="1027" max="1027" width="15.140625" style="31" customWidth="1"/>
    <col min="1028" max="1028" width="21.28515625" style="31" customWidth="1"/>
    <col min="1029" max="1029" width="30.5703125" style="31" customWidth="1"/>
    <col min="1030" max="1030" width="18.28515625" style="31" customWidth="1"/>
    <col min="1031" max="1280" width="9.140625" style="31"/>
    <col min="1281" max="1281" width="7.28515625" style="31" customWidth="1"/>
    <col min="1282" max="1282" width="31.140625" style="31" customWidth="1"/>
    <col min="1283" max="1283" width="15.140625" style="31" customWidth="1"/>
    <col min="1284" max="1284" width="21.28515625" style="31" customWidth="1"/>
    <col min="1285" max="1285" width="30.5703125" style="31" customWidth="1"/>
    <col min="1286" max="1286" width="18.28515625" style="31" customWidth="1"/>
    <col min="1287" max="1536" width="9.140625" style="31"/>
    <col min="1537" max="1537" width="7.28515625" style="31" customWidth="1"/>
    <col min="1538" max="1538" width="31.140625" style="31" customWidth="1"/>
    <col min="1539" max="1539" width="15.140625" style="31" customWidth="1"/>
    <col min="1540" max="1540" width="21.28515625" style="31" customWidth="1"/>
    <col min="1541" max="1541" width="30.5703125" style="31" customWidth="1"/>
    <col min="1542" max="1542" width="18.28515625" style="31" customWidth="1"/>
    <col min="1543" max="1792" width="9.140625" style="31"/>
    <col min="1793" max="1793" width="7.28515625" style="31" customWidth="1"/>
    <col min="1794" max="1794" width="31.140625" style="31" customWidth="1"/>
    <col min="1795" max="1795" width="15.140625" style="31" customWidth="1"/>
    <col min="1796" max="1796" width="21.28515625" style="31" customWidth="1"/>
    <col min="1797" max="1797" width="30.5703125" style="31" customWidth="1"/>
    <col min="1798" max="1798" width="18.28515625" style="31" customWidth="1"/>
    <col min="1799" max="2048" width="9.140625" style="31"/>
    <col min="2049" max="2049" width="7.28515625" style="31" customWidth="1"/>
    <col min="2050" max="2050" width="31.140625" style="31" customWidth="1"/>
    <col min="2051" max="2051" width="15.140625" style="31" customWidth="1"/>
    <col min="2052" max="2052" width="21.28515625" style="31" customWidth="1"/>
    <col min="2053" max="2053" width="30.5703125" style="31" customWidth="1"/>
    <col min="2054" max="2054" width="18.28515625" style="31" customWidth="1"/>
    <col min="2055" max="2304" width="9.140625" style="31"/>
    <col min="2305" max="2305" width="7.28515625" style="31" customWidth="1"/>
    <col min="2306" max="2306" width="31.140625" style="31" customWidth="1"/>
    <col min="2307" max="2307" width="15.140625" style="31" customWidth="1"/>
    <col min="2308" max="2308" width="21.28515625" style="31" customWidth="1"/>
    <col min="2309" max="2309" width="30.5703125" style="31" customWidth="1"/>
    <col min="2310" max="2310" width="18.28515625" style="31" customWidth="1"/>
    <col min="2311" max="2560" width="9.140625" style="31"/>
    <col min="2561" max="2561" width="7.28515625" style="31" customWidth="1"/>
    <col min="2562" max="2562" width="31.140625" style="31" customWidth="1"/>
    <col min="2563" max="2563" width="15.140625" style="31" customWidth="1"/>
    <col min="2564" max="2564" width="21.28515625" style="31" customWidth="1"/>
    <col min="2565" max="2565" width="30.5703125" style="31" customWidth="1"/>
    <col min="2566" max="2566" width="18.28515625" style="31" customWidth="1"/>
    <col min="2567" max="2816" width="9.140625" style="31"/>
    <col min="2817" max="2817" width="7.28515625" style="31" customWidth="1"/>
    <col min="2818" max="2818" width="31.140625" style="31" customWidth="1"/>
    <col min="2819" max="2819" width="15.140625" style="31" customWidth="1"/>
    <col min="2820" max="2820" width="21.28515625" style="31" customWidth="1"/>
    <col min="2821" max="2821" width="30.5703125" style="31" customWidth="1"/>
    <col min="2822" max="2822" width="18.28515625" style="31" customWidth="1"/>
    <col min="2823" max="3072" width="9.140625" style="31"/>
    <col min="3073" max="3073" width="7.28515625" style="31" customWidth="1"/>
    <col min="3074" max="3074" width="31.140625" style="31" customWidth="1"/>
    <col min="3075" max="3075" width="15.140625" style="31" customWidth="1"/>
    <col min="3076" max="3076" width="21.28515625" style="31" customWidth="1"/>
    <col min="3077" max="3077" width="30.5703125" style="31" customWidth="1"/>
    <col min="3078" max="3078" width="18.28515625" style="31" customWidth="1"/>
    <col min="3079" max="3328" width="9.140625" style="31"/>
    <col min="3329" max="3329" width="7.28515625" style="31" customWidth="1"/>
    <col min="3330" max="3330" width="31.140625" style="31" customWidth="1"/>
    <col min="3331" max="3331" width="15.140625" style="31" customWidth="1"/>
    <col min="3332" max="3332" width="21.28515625" style="31" customWidth="1"/>
    <col min="3333" max="3333" width="30.5703125" style="31" customWidth="1"/>
    <col min="3334" max="3334" width="18.28515625" style="31" customWidth="1"/>
    <col min="3335" max="3584" width="9.140625" style="31"/>
    <col min="3585" max="3585" width="7.28515625" style="31" customWidth="1"/>
    <col min="3586" max="3586" width="31.140625" style="31" customWidth="1"/>
    <col min="3587" max="3587" width="15.140625" style="31" customWidth="1"/>
    <col min="3588" max="3588" width="21.28515625" style="31" customWidth="1"/>
    <col min="3589" max="3589" width="30.5703125" style="31" customWidth="1"/>
    <col min="3590" max="3590" width="18.28515625" style="31" customWidth="1"/>
    <col min="3591" max="3840" width="9.140625" style="31"/>
    <col min="3841" max="3841" width="7.28515625" style="31" customWidth="1"/>
    <col min="3842" max="3842" width="31.140625" style="31" customWidth="1"/>
    <col min="3843" max="3843" width="15.140625" style="31" customWidth="1"/>
    <col min="3844" max="3844" width="21.28515625" style="31" customWidth="1"/>
    <col min="3845" max="3845" width="30.5703125" style="31" customWidth="1"/>
    <col min="3846" max="3846" width="18.28515625" style="31" customWidth="1"/>
    <col min="3847" max="4096" width="9.140625" style="31"/>
    <col min="4097" max="4097" width="7.28515625" style="31" customWidth="1"/>
    <col min="4098" max="4098" width="31.140625" style="31" customWidth="1"/>
    <col min="4099" max="4099" width="15.140625" style="31" customWidth="1"/>
    <col min="4100" max="4100" width="21.28515625" style="31" customWidth="1"/>
    <col min="4101" max="4101" width="30.5703125" style="31" customWidth="1"/>
    <col min="4102" max="4102" width="18.28515625" style="31" customWidth="1"/>
    <col min="4103" max="4352" width="9.140625" style="31"/>
    <col min="4353" max="4353" width="7.28515625" style="31" customWidth="1"/>
    <col min="4354" max="4354" width="31.140625" style="31" customWidth="1"/>
    <col min="4355" max="4355" width="15.140625" style="31" customWidth="1"/>
    <col min="4356" max="4356" width="21.28515625" style="31" customWidth="1"/>
    <col min="4357" max="4357" width="30.5703125" style="31" customWidth="1"/>
    <col min="4358" max="4358" width="18.28515625" style="31" customWidth="1"/>
    <col min="4359" max="4608" width="9.140625" style="31"/>
    <col min="4609" max="4609" width="7.28515625" style="31" customWidth="1"/>
    <col min="4610" max="4610" width="31.140625" style="31" customWidth="1"/>
    <col min="4611" max="4611" width="15.140625" style="31" customWidth="1"/>
    <col min="4612" max="4612" width="21.28515625" style="31" customWidth="1"/>
    <col min="4613" max="4613" width="30.5703125" style="31" customWidth="1"/>
    <col min="4614" max="4614" width="18.28515625" style="31" customWidth="1"/>
    <col min="4615" max="4864" width="9.140625" style="31"/>
    <col min="4865" max="4865" width="7.28515625" style="31" customWidth="1"/>
    <col min="4866" max="4866" width="31.140625" style="31" customWidth="1"/>
    <col min="4867" max="4867" width="15.140625" style="31" customWidth="1"/>
    <col min="4868" max="4868" width="21.28515625" style="31" customWidth="1"/>
    <col min="4869" max="4869" width="30.5703125" style="31" customWidth="1"/>
    <col min="4870" max="4870" width="18.28515625" style="31" customWidth="1"/>
    <col min="4871" max="5120" width="9.140625" style="31"/>
    <col min="5121" max="5121" width="7.28515625" style="31" customWidth="1"/>
    <col min="5122" max="5122" width="31.140625" style="31" customWidth="1"/>
    <col min="5123" max="5123" width="15.140625" style="31" customWidth="1"/>
    <col min="5124" max="5124" width="21.28515625" style="31" customWidth="1"/>
    <col min="5125" max="5125" width="30.5703125" style="31" customWidth="1"/>
    <col min="5126" max="5126" width="18.28515625" style="31" customWidth="1"/>
    <col min="5127" max="5376" width="9.140625" style="31"/>
    <col min="5377" max="5377" width="7.28515625" style="31" customWidth="1"/>
    <col min="5378" max="5378" width="31.140625" style="31" customWidth="1"/>
    <col min="5379" max="5379" width="15.140625" style="31" customWidth="1"/>
    <col min="5380" max="5380" width="21.28515625" style="31" customWidth="1"/>
    <col min="5381" max="5381" width="30.5703125" style="31" customWidth="1"/>
    <col min="5382" max="5382" width="18.28515625" style="31" customWidth="1"/>
    <col min="5383" max="5632" width="9.140625" style="31"/>
    <col min="5633" max="5633" width="7.28515625" style="31" customWidth="1"/>
    <col min="5634" max="5634" width="31.140625" style="31" customWidth="1"/>
    <col min="5635" max="5635" width="15.140625" style="31" customWidth="1"/>
    <col min="5636" max="5636" width="21.28515625" style="31" customWidth="1"/>
    <col min="5637" max="5637" width="30.5703125" style="31" customWidth="1"/>
    <col min="5638" max="5638" width="18.28515625" style="31" customWidth="1"/>
    <col min="5639" max="5888" width="9.140625" style="31"/>
    <col min="5889" max="5889" width="7.28515625" style="31" customWidth="1"/>
    <col min="5890" max="5890" width="31.140625" style="31" customWidth="1"/>
    <col min="5891" max="5891" width="15.140625" style="31" customWidth="1"/>
    <col min="5892" max="5892" width="21.28515625" style="31" customWidth="1"/>
    <col min="5893" max="5893" width="30.5703125" style="31" customWidth="1"/>
    <col min="5894" max="5894" width="18.28515625" style="31" customWidth="1"/>
    <col min="5895" max="6144" width="9.140625" style="31"/>
    <col min="6145" max="6145" width="7.28515625" style="31" customWidth="1"/>
    <col min="6146" max="6146" width="31.140625" style="31" customWidth="1"/>
    <col min="6147" max="6147" width="15.140625" style="31" customWidth="1"/>
    <col min="6148" max="6148" width="21.28515625" style="31" customWidth="1"/>
    <col min="6149" max="6149" width="30.5703125" style="31" customWidth="1"/>
    <col min="6150" max="6150" width="18.28515625" style="31" customWidth="1"/>
    <col min="6151" max="6400" width="9.140625" style="31"/>
    <col min="6401" max="6401" width="7.28515625" style="31" customWidth="1"/>
    <col min="6402" max="6402" width="31.140625" style="31" customWidth="1"/>
    <col min="6403" max="6403" width="15.140625" style="31" customWidth="1"/>
    <col min="6404" max="6404" width="21.28515625" style="31" customWidth="1"/>
    <col min="6405" max="6405" width="30.5703125" style="31" customWidth="1"/>
    <col min="6406" max="6406" width="18.28515625" style="31" customWidth="1"/>
    <col min="6407" max="6656" width="9.140625" style="31"/>
    <col min="6657" max="6657" width="7.28515625" style="31" customWidth="1"/>
    <col min="6658" max="6658" width="31.140625" style="31" customWidth="1"/>
    <col min="6659" max="6659" width="15.140625" style="31" customWidth="1"/>
    <col min="6660" max="6660" width="21.28515625" style="31" customWidth="1"/>
    <col min="6661" max="6661" width="30.5703125" style="31" customWidth="1"/>
    <col min="6662" max="6662" width="18.28515625" style="31" customWidth="1"/>
    <col min="6663" max="6912" width="9.140625" style="31"/>
    <col min="6913" max="6913" width="7.28515625" style="31" customWidth="1"/>
    <col min="6914" max="6914" width="31.140625" style="31" customWidth="1"/>
    <col min="6915" max="6915" width="15.140625" style="31" customWidth="1"/>
    <col min="6916" max="6916" width="21.28515625" style="31" customWidth="1"/>
    <col min="6917" max="6917" width="30.5703125" style="31" customWidth="1"/>
    <col min="6918" max="6918" width="18.28515625" style="31" customWidth="1"/>
    <col min="6919" max="7168" width="9.140625" style="31"/>
    <col min="7169" max="7169" width="7.28515625" style="31" customWidth="1"/>
    <col min="7170" max="7170" width="31.140625" style="31" customWidth="1"/>
    <col min="7171" max="7171" width="15.140625" style="31" customWidth="1"/>
    <col min="7172" max="7172" width="21.28515625" style="31" customWidth="1"/>
    <col min="7173" max="7173" width="30.5703125" style="31" customWidth="1"/>
    <col min="7174" max="7174" width="18.28515625" style="31" customWidth="1"/>
    <col min="7175" max="7424" width="9.140625" style="31"/>
    <col min="7425" max="7425" width="7.28515625" style="31" customWidth="1"/>
    <col min="7426" max="7426" width="31.140625" style="31" customWidth="1"/>
    <col min="7427" max="7427" width="15.140625" style="31" customWidth="1"/>
    <col min="7428" max="7428" width="21.28515625" style="31" customWidth="1"/>
    <col min="7429" max="7429" width="30.5703125" style="31" customWidth="1"/>
    <col min="7430" max="7430" width="18.28515625" style="31" customWidth="1"/>
    <col min="7431" max="7680" width="9.140625" style="31"/>
    <col min="7681" max="7681" width="7.28515625" style="31" customWidth="1"/>
    <col min="7682" max="7682" width="31.140625" style="31" customWidth="1"/>
    <col min="7683" max="7683" width="15.140625" style="31" customWidth="1"/>
    <col min="7684" max="7684" width="21.28515625" style="31" customWidth="1"/>
    <col min="7685" max="7685" width="30.5703125" style="31" customWidth="1"/>
    <col min="7686" max="7686" width="18.28515625" style="31" customWidth="1"/>
    <col min="7687" max="7936" width="9.140625" style="31"/>
    <col min="7937" max="7937" width="7.28515625" style="31" customWidth="1"/>
    <col min="7938" max="7938" width="31.140625" style="31" customWidth="1"/>
    <col min="7939" max="7939" width="15.140625" style="31" customWidth="1"/>
    <col min="7940" max="7940" width="21.28515625" style="31" customWidth="1"/>
    <col min="7941" max="7941" width="30.5703125" style="31" customWidth="1"/>
    <col min="7942" max="7942" width="18.28515625" style="31" customWidth="1"/>
    <col min="7943" max="8192" width="9.140625" style="31"/>
    <col min="8193" max="8193" width="7.28515625" style="31" customWidth="1"/>
    <col min="8194" max="8194" width="31.140625" style="31" customWidth="1"/>
    <col min="8195" max="8195" width="15.140625" style="31" customWidth="1"/>
    <col min="8196" max="8196" width="21.28515625" style="31" customWidth="1"/>
    <col min="8197" max="8197" width="30.5703125" style="31" customWidth="1"/>
    <col min="8198" max="8198" width="18.28515625" style="31" customWidth="1"/>
    <col min="8199" max="8448" width="9.140625" style="31"/>
    <col min="8449" max="8449" width="7.28515625" style="31" customWidth="1"/>
    <col min="8450" max="8450" width="31.140625" style="31" customWidth="1"/>
    <col min="8451" max="8451" width="15.140625" style="31" customWidth="1"/>
    <col min="8452" max="8452" width="21.28515625" style="31" customWidth="1"/>
    <col min="8453" max="8453" width="30.5703125" style="31" customWidth="1"/>
    <col min="8454" max="8454" width="18.28515625" style="31" customWidth="1"/>
    <col min="8455" max="8704" width="9.140625" style="31"/>
    <col min="8705" max="8705" width="7.28515625" style="31" customWidth="1"/>
    <col min="8706" max="8706" width="31.140625" style="31" customWidth="1"/>
    <col min="8707" max="8707" width="15.140625" style="31" customWidth="1"/>
    <col min="8708" max="8708" width="21.28515625" style="31" customWidth="1"/>
    <col min="8709" max="8709" width="30.5703125" style="31" customWidth="1"/>
    <col min="8710" max="8710" width="18.28515625" style="31" customWidth="1"/>
    <col min="8711" max="8960" width="9.140625" style="31"/>
    <col min="8961" max="8961" width="7.28515625" style="31" customWidth="1"/>
    <col min="8962" max="8962" width="31.140625" style="31" customWidth="1"/>
    <col min="8963" max="8963" width="15.140625" style="31" customWidth="1"/>
    <col min="8964" max="8964" width="21.28515625" style="31" customWidth="1"/>
    <col min="8965" max="8965" width="30.5703125" style="31" customWidth="1"/>
    <col min="8966" max="8966" width="18.28515625" style="31" customWidth="1"/>
    <col min="8967" max="9216" width="9.140625" style="31"/>
    <col min="9217" max="9217" width="7.28515625" style="31" customWidth="1"/>
    <col min="9218" max="9218" width="31.140625" style="31" customWidth="1"/>
    <col min="9219" max="9219" width="15.140625" style="31" customWidth="1"/>
    <col min="9220" max="9220" width="21.28515625" style="31" customWidth="1"/>
    <col min="9221" max="9221" width="30.5703125" style="31" customWidth="1"/>
    <col min="9222" max="9222" width="18.28515625" style="31" customWidth="1"/>
    <col min="9223" max="9472" width="9.140625" style="31"/>
    <col min="9473" max="9473" width="7.28515625" style="31" customWidth="1"/>
    <col min="9474" max="9474" width="31.140625" style="31" customWidth="1"/>
    <col min="9475" max="9475" width="15.140625" style="31" customWidth="1"/>
    <col min="9476" max="9476" width="21.28515625" style="31" customWidth="1"/>
    <col min="9477" max="9477" width="30.5703125" style="31" customWidth="1"/>
    <col min="9478" max="9478" width="18.28515625" style="31" customWidth="1"/>
    <col min="9479" max="9728" width="9.140625" style="31"/>
    <col min="9729" max="9729" width="7.28515625" style="31" customWidth="1"/>
    <col min="9730" max="9730" width="31.140625" style="31" customWidth="1"/>
    <col min="9731" max="9731" width="15.140625" style="31" customWidth="1"/>
    <col min="9732" max="9732" width="21.28515625" style="31" customWidth="1"/>
    <col min="9733" max="9733" width="30.5703125" style="31" customWidth="1"/>
    <col min="9734" max="9734" width="18.28515625" style="31" customWidth="1"/>
    <col min="9735" max="9984" width="9.140625" style="31"/>
    <col min="9985" max="9985" width="7.28515625" style="31" customWidth="1"/>
    <col min="9986" max="9986" width="31.140625" style="31" customWidth="1"/>
    <col min="9987" max="9987" width="15.140625" style="31" customWidth="1"/>
    <col min="9988" max="9988" width="21.28515625" style="31" customWidth="1"/>
    <col min="9989" max="9989" width="30.5703125" style="31" customWidth="1"/>
    <col min="9990" max="9990" width="18.28515625" style="31" customWidth="1"/>
    <col min="9991" max="10240" width="9.140625" style="31"/>
    <col min="10241" max="10241" width="7.28515625" style="31" customWidth="1"/>
    <col min="10242" max="10242" width="31.140625" style="31" customWidth="1"/>
    <col min="10243" max="10243" width="15.140625" style="31" customWidth="1"/>
    <col min="10244" max="10244" width="21.28515625" style="31" customWidth="1"/>
    <col min="10245" max="10245" width="30.5703125" style="31" customWidth="1"/>
    <col min="10246" max="10246" width="18.28515625" style="31" customWidth="1"/>
    <col min="10247" max="10496" width="9.140625" style="31"/>
    <col min="10497" max="10497" width="7.28515625" style="31" customWidth="1"/>
    <col min="10498" max="10498" width="31.140625" style="31" customWidth="1"/>
    <col min="10499" max="10499" width="15.140625" style="31" customWidth="1"/>
    <col min="10500" max="10500" width="21.28515625" style="31" customWidth="1"/>
    <col min="10501" max="10501" width="30.5703125" style="31" customWidth="1"/>
    <col min="10502" max="10502" width="18.28515625" style="31" customWidth="1"/>
    <col min="10503" max="10752" width="9.140625" style="31"/>
    <col min="10753" max="10753" width="7.28515625" style="31" customWidth="1"/>
    <col min="10754" max="10754" width="31.140625" style="31" customWidth="1"/>
    <col min="10755" max="10755" width="15.140625" style="31" customWidth="1"/>
    <col min="10756" max="10756" width="21.28515625" style="31" customWidth="1"/>
    <col min="10757" max="10757" width="30.5703125" style="31" customWidth="1"/>
    <col min="10758" max="10758" width="18.28515625" style="31" customWidth="1"/>
    <col min="10759" max="11008" width="9.140625" style="31"/>
    <col min="11009" max="11009" width="7.28515625" style="31" customWidth="1"/>
    <col min="11010" max="11010" width="31.140625" style="31" customWidth="1"/>
    <col min="11011" max="11011" width="15.140625" style="31" customWidth="1"/>
    <col min="11012" max="11012" width="21.28515625" style="31" customWidth="1"/>
    <col min="11013" max="11013" width="30.5703125" style="31" customWidth="1"/>
    <col min="11014" max="11014" width="18.28515625" style="31" customWidth="1"/>
    <col min="11015" max="11264" width="9.140625" style="31"/>
    <col min="11265" max="11265" width="7.28515625" style="31" customWidth="1"/>
    <col min="11266" max="11266" width="31.140625" style="31" customWidth="1"/>
    <col min="11267" max="11267" width="15.140625" style="31" customWidth="1"/>
    <col min="11268" max="11268" width="21.28515625" style="31" customWidth="1"/>
    <col min="11269" max="11269" width="30.5703125" style="31" customWidth="1"/>
    <col min="11270" max="11270" width="18.28515625" style="31" customWidth="1"/>
    <col min="11271" max="11520" width="9.140625" style="31"/>
    <col min="11521" max="11521" width="7.28515625" style="31" customWidth="1"/>
    <col min="11522" max="11522" width="31.140625" style="31" customWidth="1"/>
    <col min="11523" max="11523" width="15.140625" style="31" customWidth="1"/>
    <col min="11524" max="11524" width="21.28515625" style="31" customWidth="1"/>
    <col min="11525" max="11525" width="30.5703125" style="31" customWidth="1"/>
    <col min="11526" max="11526" width="18.28515625" style="31" customWidth="1"/>
    <col min="11527" max="11776" width="9.140625" style="31"/>
    <col min="11777" max="11777" width="7.28515625" style="31" customWidth="1"/>
    <col min="11778" max="11778" width="31.140625" style="31" customWidth="1"/>
    <col min="11779" max="11779" width="15.140625" style="31" customWidth="1"/>
    <col min="11780" max="11780" width="21.28515625" style="31" customWidth="1"/>
    <col min="11781" max="11781" width="30.5703125" style="31" customWidth="1"/>
    <col min="11782" max="11782" width="18.28515625" style="31" customWidth="1"/>
    <col min="11783" max="12032" width="9.140625" style="31"/>
    <col min="12033" max="12033" width="7.28515625" style="31" customWidth="1"/>
    <col min="12034" max="12034" width="31.140625" style="31" customWidth="1"/>
    <col min="12035" max="12035" width="15.140625" style="31" customWidth="1"/>
    <col min="12036" max="12036" width="21.28515625" style="31" customWidth="1"/>
    <col min="12037" max="12037" width="30.5703125" style="31" customWidth="1"/>
    <col min="12038" max="12038" width="18.28515625" style="31" customWidth="1"/>
    <col min="12039" max="12288" width="9.140625" style="31"/>
    <col min="12289" max="12289" width="7.28515625" style="31" customWidth="1"/>
    <col min="12290" max="12290" width="31.140625" style="31" customWidth="1"/>
    <col min="12291" max="12291" width="15.140625" style="31" customWidth="1"/>
    <col min="12292" max="12292" width="21.28515625" style="31" customWidth="1"/>
    <col min="12293" max="12293" width="30.5703125" style="31" customWidth="1"/>
    <col min="12294" max="12294" width="18.28515625" style="31" customWidth="1"/>
    <col min="12295" max="12544" width="9.140625" style="31"/>
    <col min="12545" max="12545" width="7.28515625" style="31" customWidth="1"/>
    <col min="12546" max="12546" width="31.140625" style="31" customWidth="1"/>
    <col min="12547" max="12547" width="15.140625" style="31" customWidth="1"/>
    <col min="12548" max="12548" width="21.28515625" style="31" customWidth="1"/>
    <col min="12549" max="12549" width="30.5703125" style="31" customWidth="1"/>
    <col min="12550" max="12550" width="18.28515625" style="31" customWidth="1"/>
    <col min="12551" max="12800" width="9.140625" style="31"/>
    <col min="12801" max="12801" width="7.28515625" style="31" customWidth="1"/>
    <col min="12802" max="12802" width="31.140625" style="31" customWidth="1"/>
    <col min="12803" max="12803" width="15.140625" style="31" customWidth="1"/>
    <col min="12804" max="12804" width="21.28515625" style="31" customWidth="1"/>
    <col min="12805" max="12805" width="30.5703125" style="31" customWidth="1"/>
    <col min="12806" max="12806" width="18.28515625" style="31" customWidth="1"/>
    <col min="12807" max="13056" width="9.140625" style="31"/>
    <col min="13057" max="13057" width="7.28515625" style="31" customWidth="1"/>
    <col min="13058" max="13058" width="31.140625" style="31" customWidth="1"/>
    <col min="13059" max="13059" width="15.140625" style="31" customWidth="1"/>
    <col min="13060" max="13060" width="21.28515625" style="31" customWidth="1"/>
    <col min="13061" max="13061" width="30.5703125" style="31" customWidth="1"/>
    <col min="13062" max="13062" width="18.28515625" style="31" customWidth="1"/>
    <col min="13063" max="13312" width="9.140625" style="31"/>
    <col min="13313" max="13313" width="7.28515625" style="31" customWidth="1"/>
    <col min="13314" max="13314" width="31.140625" style="31" customWidth="1"/>
    <col min="13315" max="13315" width="15.140625" style="31" customWidth="1"/>
    <col min="13316" max="13316" width="21.28515625" style="31" customWidth="1"/>
    <col min="13317" max="13317" width="30.5703125" style="31" customWidth="1"/>
    <col min="13318" max="13318" width="18.28515625" style="31" customWidth="1"/>
    <col min="13319" max="13568" width="9.140625" style="31"/>
    <col min="13569" max="13569" width="7.28515625" style="31" customWidth="1"/>
    <col min="13570" max="13570" width="31.140625" style="31" customWidth="1"/>
    <col min="13571" max="13571" width="15.140625" style="31" customWidth="1"/>
    <col min="13572" max="13572" width="21.28515625" style="31" customWidth="1"/>
    <col min="13573" max="13573" width="30.5703125" style="31" customWidth="1"/>
    <col min="13574" max="13574" width="18.28515625" style="31" customWidth="1"/>
    <col min="13575" max="13824" width="9.140625" style="31"/>
    <col min="13825" max="13825" width="7.28515625" style="31" customWidth="1"/>
    <col min="13826" max="13826" width="31.140625" style="31" customWidth="1"/>
    <col min="13827" max="13827" width="15.140625" style="31" customWidth="1"/>
    <col min="13828" max="13828" width="21.28515625" style="31" customWidth="1"/>
    <col min="13829" max="13829" width="30.5703125" style="31" customWidth="1"/>
    <col min="13830" max="13830" width="18.28515625" style="31" customWidth="1"/>
    <col min="13831" max="14080" width="9.140625" style="31"/>
    <col min="14081" max="14081" width="7.28515625" style="31" customWidth="1"/>
    <col min="14082" max="14082" width="31.140625" style="31" customWidth="1"/>
    <col min="14083" max="14083" width="15.140625" style="31" customWidth="1"/>
    <col min="14084" max="14084" width="21.28515625" style="31" customWidth="1"/>
    <col min="14085" max="14085" width="30.5703125" style="31" customWidth="1"/>
    <col min="14086" max="14086" width="18.28515625" style="31" customWidth="1"/>
    <col min="14087" max="14336" width="9.140625" style="31"/>
    <col min="14337" max="14337" width="7.28515625" style="31" customWidth="1"/>
    <col min="14338" max="14338" width="31.140625" style="31" customWidth="1"/>
    <col min="14339" max="14339" width="15.140625" style="31" customWidth="1"/>
    <col min="14340" max="14340" width="21.28515625" style="31" customWidth="1"/>
    <col min="14341" max="14341" width="30.5703125" style="31" customWidth="1"/>
    <col min="14342" max="14342" width="18.28515625" style="31" customWidth="1"/>
    <col min="14343" max="14592" width="9.140625" style="31"/>
    <col min="14593" max="14593" width="7.28515625" style="31" customWidth="1"/>
    <col min="14594" max="14594" width="31.140625" style="31" customWidth="1"/>
    <col min="14595" max="14595" width="15.140625" style="31" customWidth="1"/>
    <col min="14596" max="14596" width="21.28515625" style="31" customWidth="1"/>
    <col min="14597" max="14597" width="30.5703125" style="31" customWidth="1"/>
    <col min="14598" max="14598" width="18.28515625" style="31" customWidth="1"/>
    <col min="14599" max="14848" width="9.140625" style="31"/>
    <col min="14849" max="14849" width="7.28515625" style="31" customWidth="1"/>
    <col min="14850" max="14850" width="31.140625" style="31" customWidth="1"/>
    <col min="14851" max="14851" width="15.140625" style="31" customWidth="1"/>
    <col min="14852" max="14852" width="21.28515625" style="31" customWidth="1"/>
    <col min="14853" max="14853" width="30.5703125" style="31" customWidth="1"/>
    <col min="14854" max="14854" width="18.28515625" style="31" customWidth="1"/>
    <col min="14855" max="15104" width="9.140625" style="31"/>
    <col min="15105" max="15105" width="7.28515625" style="31" customWidth="1"/>
    <col min="15106" max="15106" width="31.140625" style="31" customWidth="1"/>
    <col min="15107" max="15107" width="15.140625" style="31" customWidth="1"/>
    <col min="15108" max="15108" width="21.28515625" style="31" customWidth="1"/>
    <col min="15109" max="15109" width="30.5703125" style="31" customWidth="1"/>
    <col min="15110" max="15110" width="18.28515625" style="31" customWidth="1"/>
    <col min="15111" max="15360" width="9.140625" style="31"/>
    <col min="15361" max="15361" width="7.28515625" style="31" customWidth="1"/>
    <col min="15362" max="15362" width="31.140625" style="31" customWidth="1"/>
    <col min="15363" max="15363" width="15.140625" style="31" customWidth="1"/>
    <col min="15364" max="15364" width="21.28515625" style="31" customWidth="1"/>
    <col min="15365" max="15365" width="30.5703125" style="31" customWidth="1"/>
    <col min="15366" max="15366" width="18.28515625" style="31" customWidth="1"/>
    <col min="15367" max="15616" width="9.140625" style="31"/>
    <col min="15617" max="15617" width="7.28515625" style="31" customWidth="1"/>
    <col min="15618" max="15618" width="31.140625" style="31" customWidth="1"/>
    <col min="15619" max="15619" width="15.140625" style="31" customWidth="1"/>
    <col min="15620" max="15620" width="21.28515625" style="31" customWidth="1"/>
    <col min="15621" max="15621" width="30.5703125" style="31" customWidth="1"/>
    <col min="15622" max="15622" width="18.28515625" style="31" customWidth="1"/>
    <col min="15623" max="15872" width="9.140625" style="31"/>
    <col min="15873" max="15873" width="7.28515625" style="31" customWidth="1"/>
    <col min="15874" max="15874" width="31.140625" style="31" customWidth="1"/>
    <col min="15875" max="15875" width="15.140625" style="31" customWidth="1"/>
    <col min="15876" max="15876" width="21.28515625" style="31" customWidth="1"/>
    <col min="15877" max="15877" width="30.5703125" style="31" customWidth="1"/>
    <col min="15878" max="15878" width="18.28515625" style="31" customWidth="1"/>
    <col min="15879" max="16128" width="9.140625" style="31"/>
    <col min="16129" max="16129" width="7.28515625" style="31" customWidth="1"/>
    <col min="16130" max="16130" width="31.140625" style="31" customWidth="1"/>
    <col min="16131" max="16131" width="15.140625" style="31" customWidth="1"/>
    <col min="16132" max="16132" width="21.28515625" style="31" customWidth="1"/>
    <col min="16133" max="16133" width="30.5703125" style="31" customWidth="1"/>
    <col min="16134" max="16134" width="18.28515625" style="31" customWidth="1"/>
    <col min="16135" max="16384" width="9.140625" style="31"/>
  </cols>
  <sheetData>
    <row r="1" spans="1:14" x14ac:dyDescent="0.2">
      <c r="A1" s="96" t="s">
        <v>45</v>
      </c>
      <c r="B1" s="96"/>
      <c r="C1" s="96"/>
      <c r="D1" s="96"/>
      <c r="E1" s="96"/>
      <c r="F1" s="96"/>
      <c r="G1" s="30"/>
      <c r="H1" s="30"/>
      <c r="I1" s="30"/>
      <c r="J1" s="30"/>
      <c r="K1" s="30"/>
      <c r="L1" s="30"/>
      <c r="M1" s="30"/>
      <c r="N1" s="30"/>
    </row>
    <row r="2" spans="1:14" x14ac:dyDescent="0.2">
      <c r="A2" s="96" t="s">
        <v>46</v>
      </c>
      <c r="B2" s="96"/>
      <c r="C2" s="96"/>
      <c r="D2" s="96"/>
      <c r="E2" s="96"/>
      <c r="F2" s="96"/>
      <c r="G2" s="30"/>
      <c r="H2" s="32"/>
      <c r="I2" s="30"/>
      <c r="J2" s="30"/>
      <c r="K2" s="30"/>
      <c r="L2" s="30"/>
      <c r="M2" s="30"/>
      <c r="N2" s="30"/>
    </row>
    <row r="3" spans="1:14" x14ac:dyDescent="0.2">
      <c r="A3" s="96" t="s">
        <v>57</v>
      </c>
      <c r="B3" s="96"/>
      <c r="C3" s="96"/>
      <c r="D3" s="96"/>
      <c r="E3" s="96"/>
      <c r="F3" s="96"/>
      <c r="G3" s="30"/>
      <c r="H3" s="30"/>
      <c r="I3" s="30"/>
      <c r="J3" s="30"/>
      <c r="K3" s="30"/>
      <c r="L3" s="30"/>
      <c r="M3" s="30"/>
      <c r="N3" s="30"/>
    </row>
    <row r="4" spans="1:14" x14ac:dyDescent="0.2">
      <c r="A4" s="33"/>
      <c r="B4" s="33"/>
      <c r="C4" s="33"/>
      <c r="D4" s="33"/>
      <c r="E4" s="33"/>
      <c r="F4" s="33"/>
      <c r="G4" s="30"/>
      <c r="H4" s="30"/>
      <c r="I4" s="30"/>
      <c r="J4" s="30"/>
      <c r="K4" s="30"/>
      <c r="L4" s="30"/>
      <c r="M4" s="30"/>
      <c r="N4" s="30"/>
    </row>
    <row r="6" spans="1:14" x14ac:dyDescent="0.2">
      <c r="A6" s="96" t="s">
        <v>48</v>
      </c>
      <c r="B6" s="96"/>
      <c r="C6" s="96"/>
      <c r="D6" s="96"/>
      <c r="E6" s="96"/>
      <c r="F6" s="96"/>
      <c r="G6" s="30"/>
      <c r="H6" s="30"/>
      <c r="I6" s="30"/>
      <c r="J6" s="30"/>
      <c r="K6" s="30"/>
      <c r="L6" s="30"/>
      <c r="M6" s="30"/>
      <c r="N6" s="30"/>
    </row>
    <row r="7" spans="1:14" ht="13.5" thickBot="1" x14ac:dyDescent="0.25"/>
    <row r="8" spans="1:14" ht="37.5" customHeight="1" thickBot="1" x14ac:dyDescent="0.25">
      <c r="A8" s="97" t="s">
        <v>38</v>
      </c>
      <c r="B8" s="99" t="s">
        <v>37</v>
      </c>
      <c r="C8" s="99" t="s">
        <v>36</v>
      </c>
      <c r="D8" s="35" t="s">
        <v>49</v>
      </c>
      <c r="E8" s="35" t="s">
        <v>35</v>
      </c>
      <c r="F8" s="35" t="s">
        <v>50</v>
      </c>
    </row>
    <row r="9" spans="1:14" ht="13.5" thickBot="1" x14ac:dyDescent="0.25">
      <c r="A9" s="98"/>
      <c r="B9" s="100"/>
      <c r="C9" s="100"/>
      <c r="D9" s="36" t="s">
        <v>34</v>
      </c>
      <c r="E9" s="35" t="s">
        <v>34</v>
      </c>
      <c r="F9" s="35" t="s">
        <v>34</v>
      </c>
    </row>
    <row r="10" spans="1:14" ht="13.5" thickBot="1" x14ac:dyDescent="0.25">
      <c r="A10" s="93" t="s">
        <v>33</v>
      </c>
      <c r="B10" s="37" t="s">
        <v>32</v>
      </c>
      <c r="C10" s="37" t="s">
        <v>0</v>
      </c>
      <c r="D10" s="38">
        <v>10.75</v>
      </c>
      <c r="E10" s="39">
        <v>6.6109999999999998</v>
      </c>
      <c r="F10" s="40">
        <f>D10-E10</f>
        <v>4.1390000000000002</v>
      </c>
    </row>
    <row r="11" spans="1:14" ht="13.5" thickBot="1" x14ac:dyDescent="0.25">
      <c r="A11" s="94"/>
      <c r="B11" s="37" t="s">
        <v>31</v>
      </c>
      <c r="C11" s="37" t="s">
        <v>0</v>
      </c>
      <c r="D11" s="38">
        <v>10.75</v>
      </c>
      <c r="E11" s="39">
        <v>5.1159999999999997</v>
      </c>
      <c r="F11" s="40">
        <f>D11-E11</f>
        <v>5.6340000000000003</v>
      </c>
    </row>
    <row r="12" spans="1:14" ht="26.25" thickBot="1" x14ac:dyDescent="0.25">
      <c r="A12" s="93" t="s">
        <v>30</v>
      </c>
      <c r="B12" s="41" t="s">
        <v>29</v>
      </c>
      <c r="C12" s="42" t="s">
        <v>2</v>
      </c>
      <c r="D12" s="43">
        <v>0.25</v>
      </c>
      <c r="E12" s="38">
        <v>0.151</v>
      </c>
      <c r="F12" s="40">
        <f t="shared" ref="F12:F26" si="0">D12-E12</f>
        <v>9.9000000000000005E-2</v>
      </c>
    </row>
    <row r="13" spans="1:14" ht="26.25" thickBot="1" x14ac:dyDescent="0.25">
      <c r="A13" s="94"/>
      <c r="B13" s="41" t="s">
        <v>28</v>
      </c>
      <c r="C13" s="42" t="s">
        <v>2</v>
      </c>
      <c r="D13" s="43">
        <v>0.25</v>
      </c>
      <c r="E13" s="44">
        <v>1E-3</v>
      </c>
      <c r="F13" s="40">
        <f t="shared" si="0"/>
        <v>0.249</v>
      </c>
    </row>
    <row r="14" spans="1:14" ht="26.25" thickBot="1" x14ac:dyDescent="0.25">
      <c r="A14" s="45" t="s">
        <v>27</v>
      </c>
      <c r="B14" s="46" t="s">
        <v>26</v>
      </c>
      <c r="C14" s="42" t="s">
        <v>2</v>
      </c>
      <c r="D14" s="47">
        <v>0.32</v>
      </c>
      <c r="E14" s="39">
        <v>1.7999999999999999E-2</v>
      </c>
      <c r="F14" s="40">
        <f t="shared" si="0"/>
        <v>0.30199999999999999</v>
      </c>
    </row>
    <row r="15" spans="1:14" s="50" customFormat="1" ht="26.25" thickBot="1" x14ac:dyDescent="0.25">
      <c r="A15" s="93" t="s">
        <v>25</v>
      </c>
      <c r="B15" s="48" t="s">
        <v>24</v>
      </c>
      <c r="C15" s="42" t="s">
        <v>2</v>
      </c>
      <c r="D15" s="49">
        <v>1.25</v>
      </c>
      <c r="E15" s="39">
        <v>6.2E-2</v>
      </c>
      <c r="F15" s="40">
        <f t="shared" si="0"/>
        <v>1.1879999999999999</v>
      </c>
      <c r="G15" s="34"/>
      <c r="H15" s="34"/>
      <c r="I15" s="34"/>
      <c r="J15" s="34"/>
      <c r="K15" s="34"/>
      <c r="L15" s="34"/>
      <c r="M15" s="34"/>
    </row>
    <row r="16" spans="1:14" s="50" customFormat="1" ht="26.25" thickBot="1" x14ac:dyDescent="0.25">
      <c r="A16" s="94"/>
      <c r="B16" s="48" t="s">
        <v>23</v>
      </c>
      <c r="C16" s="42" t="s">
        <v>2</v>
      </c>
      <c r="D16" s="47">
        <v>1.25</v>
      </c>
      <c r="E16" s="39">
        <v>3.3000000000000002E-2</v>
      </c>
      <c r="F16" s="40">
        <f t="shared" si="0"/>
        <v>1.2170000000000001</v>
      </c>
      <c r="G16" s="34"/>
      <c r="H16" s="34"/>
      <c r="I16" s="34"/>
      <c r="J16" s="34"/>
      <c r="K16" s="34"/>
      <c r="L16" s="34"/>
      <c r="M16" s="34"/>
    </row>
    <row r="17" spans="1:14" ht="26.25" thickBot="1" x14ac:dyDescent="0.25">
      <c r="A17" s="93" t="s">
        <v>22</v>
      </c>
      <c r="B17" s="46" t="s">
        <v>21</v>
      </c>
      <c r="C17" s="42" t="s">
        <v>0</v>
      </c>
      <c r="D17" s="47">
        <v>0.45</v>
      </c>
      <c r="E17" s="49">
        <v>0.25700000000000001</v>
      </c>
      <c r="F17" s="40">
        <f t="shared" si="0"/>
        <v>0.193</v>
      </c>
    </row>
    <row r="18" spans="1:14" ht="26.25" thickBot="1" x14ac:dyDescent="0.25">
      <c r="A18" s="94"/>
      <c r="B18" s="46" t="s">
        <v>20</v>
      </c>
      <c r="C18" s="42" t="s">
        <v>0</v>
      </c>
      <c r="D18" s="47">
        <v>0.45</v>
      </c>
      <c r="E18" s="49">
        <v>0.24099999999999999</v>
      </c>
      <c r="F18" s="40">
        <f t="shared" si="0"/>
        <v>0.20899999999999999</v>
      </c>
    </row>
    <row r="19" spans="1:14" ht="26.25" thickBot="1" x14ac:dyDescent="0.25">
      <c r="A19" s="93" t="s">
        <v>19</v>
      </c>
      <c r="B19" s="46" t="s">
        <v>18</v>
      </c>
      <c r="C19" s="42" t="s">
        <v>0</v>
      </c>
      <c r="D19" s="47">
        <v>2</v>
      </c>
      <c r="E19" s="49">
        <v>0.52400000000000002</v>
      </c>
      <c r="F19" s="40">
        <f t="shared" si="0"/>
        <v>1.476</v>
      </c>
    </row>
    <row r="20" spans="1:14" ht="26.25" thickBot="1" x14ac:dyDescent="0.25">
      <c r="A20" s="95"/>
      <c r="B20" s="46" t="s">
        <v>17</v>
      </c>
      <c r="C20" s="42" t="s">
        <v>0</v>
      </c>
      <c r="D20" s="47">
        <v>2</v>
      </c>
      <c r="E20" s="43">
        <v>1.3029999999999999</v>
      </c>
      <c r="F20" s="40">
        <f>D20-E20</f>
        <v>0.69699999999999995</v>
      </c>
    </row>
    <row r="21" spans="1:14" ht="26.25" thickBot="1" x14ac:dyDescent="0.25">
      <c r="A21" s="95"/>
      <c r="B21" s="46" t="s">
        <v>16</v>
      </c>
      <c r="C21" s="42" t="s">
        <v>0</v>
      </c>
      <c r="D21" s="47">
        <v>7.4999999999999997E-2</v>
      </c>
      <c r="E21" s="49">
        <v>3.4000000000000002E-2</v>
      </c>
      <c r="F21" s="40">
        <f>D21-E21</f>
        <v>4.1000000000000002E-2</v>
      </c>
    </row>
    <row r="22" spans="1:14" ht="26.25" thickBot="1" x14ac:dyDescent="0.25">
      <c r="A22" s="94"/>
      <c r="B22" s="46" t="s">
        <v>15</v>
      </c>
      <c r="C22" s="42" t="s">
        <v>0</v>
      </c>
      <c r="D22" s="47">
        <v>7.4999999999999997E-2</v>
      </c>
      <c r="E22" s="49">
        <v>1.6E-2</v>
      </c>
      <c r="F22" s="40">
        <f>D22-E22</f>
        <v>5.8999999999999997E-2</v>
      </c>
    </row>
    <row r="23" spans="1:14" ht="26.25" thickBot="1" x14ac:dyDescent="0.25">
      <c r="A23" s="93" t="s">
        <v>14</v>
      </c>
      <c r="B23" s="46" t="s">
        <v>13</v>
      </c>
      <c r="C23" s="42" t="s">
        <v>0</v>
      </c>
      <c r="D23" s="47">
        <v>1.05</v>
      </c>
      <c r="E23" s="49">
        <v>4.0000000000000001E-3</v>
      </c>
      <c r="F23" s="40">
        <f t="shared" si="0"/>
        <v>1.046</v>
      </c>
    </row>
    <row r="24" spans="1:14" ht="26.25" thickBot="1" x14ac:dyDescent="0.25">
      <c r="A24" s="94"/>
      <c r="B24" s="46" t="s">
        <v>12</v>
      </c>
      <c r="C24" s="42" t="s">
        <v>0</v>
      </c>
      <c r="D24" s="47">
        <v>1.05</v>
      </c>
      <c r="E24" s="49">
        <v>7.9000000000000001E-2</v>
      </c>
      <c r="F24" s="40">
        <f t="shared" si="0"/>
        <v>0.97099999999999997</v>
      </c>
    </row>
    <row r="25" spans="1:14" ht="26.25" thickBot="1" x14ac:dyDescent="0.25">
      <c r="A25" s="86" t="s">
        <v>11</v>
      </c>
      <c r="B25" s="51" t="s">
        <v>10</v>
      </c>
      <c r="C25" s="42" t="s">
        <v>0</v>
      </c>
      <c r="D25" s="47">
        <v>1.25</v>
      </c>
      <c r="E25" s="49">
        <v>1.2350000000000001</v>
      </c>
      <c r="F25" s="40">
        <f t="shared" si="0"/>
        <v>1.4999999999999999E-2</v>
      </c>
    </row>
    <row r="26" spans="1:14" ht="26.25" thickBot="1" x14ac:dyDescent="0.25">
      <c r="A26" s="87"/>
      <c r="B26" s="51" t="s">
        <v>9</v>
      </c>
      <c r="C26" s="42" t="s">
        <v>0</v>
      </c>
      <c r="D26" s="47">
        <v>1.25</v>
      </c>
      <c r="E26" s="49">
        <v>0.96899999999999997</v>
      </c>
      <c r="F26" s="40">
        <f t="shared" si="0"/>
        <v>0.28100000000000003</v>
      </c>
    </row>
    <row r="27" spans="1:14" s="57" customFormat="1" ht="26.25" thickBot="1" x14ac:dyDescent="0.25">
      <c r="A27" s="88" t="s">
        <v>8</v>
      </c>
      <c r="B27" s="52" t="s">
        <v>4</v>
      </c>
      <c r="C27" s="53" t="s">
        <v>0</v>
      </c>
      <c r="D27" s="54">
        <v>1.7424999999999999</v>
      </c>
      <c r="E27" s="55">
        <v>1E-3</v>
      </c>
      <c r="F27" s="40">
        <f>D27-E27</f>
        <v>1.742</v>
      </c>
      <c r="G27" s="56"/>
      <c r="H27" s="56"/>
      <c r="I27" s="56"/>
      <c r="J27" s="56"/>
      <c r="K27" s="56"/>
      <c r="L27" s="56"/>
      <c r="M27" s="56"/>
    </row>
    <row r="28" spans="1:14" s="57" customFormat="1" ht="26.25" thickBot="1" x14ac:dyDescent="0.25">
      <c r="A28" s="89"/>
      <c r="B28" s="52" t="s">
        <v>3</v>
      </c>
      <c r="C28" s="53" t="s">
        <v>0</v>
      </c>
      <c r="D28" s="54">
        <v>1.7424999999999999</v>
      </c>
      <c r="E28" s="55">
        <v>7.5999999999999998E-2</v>
      </c>
      <c r="F28" s="40">
        <f>D28-E28</f>
        <v>1.667</v>
      </c>
      <c r="G28" s="56"/>
      <c r="H28" s="56"/>
      <c r="I28" s="56"/>
      <c r="J28" s="56"/>
      <c r="K28" s="56"/>
      <c r="L28" s="56"/>
      <c r="M28" s="56"/>
    </row>
    <row r="29" spans="1:14" ht="13.5" thickBot="1" x14ac:dyDescent="0.25">
      <c r="A29" s="90" t="s">
        <v>1</v>
      </c>
      <c r="B29" s="91"/>
      <c r="C29" s="37" t="s">
        <v>0</v>
      </c>
      <c r="D29" s="58">
        <f>SUM(D10:D11,D17:D28,)</f>
        <v>34.634999999999998</v>
      </c>
      <c r="E29" s="38">
        <f>SUM(E10:E11,E17:E28)</f>
        <v>16.466000000000001</v>
      </c>
      <c r="F29" s="38">
        <f>D29-E29</f>
        <v>18.169</v>
      </c>
    </row>
    <row r="30" spans="1:14" ht="13.5" thickBot="1" x14ac:dyDescent="0.25">
      <c r="A30" s="90" t="s">
        <v>1</v>
      </c>
      <c r="B30" s="91"/>
      <c r="C30" s="59" t="s">
        <v>2</v>
      </c>
      <c r="D30" s="38">
        <f>SUM(D12:D16)</f>
        <v>3.32</v>
      </c>
      <c r="E30" s="38">
        <f>SUM(E12:E16)</f>
        <v>0.26500000000000001</v>
      </c>
      <c r="F30" s="38">
        <f>D30-E30</f>
        <v>3.0550000000000002</v>
      </c>
    </row>
    <row r="31" spans="1:14" s="34" customFormat="1" ht="13.5" thickBot="1" x14ac:dyDescent="0.25">
      <c r="A31" s="90" t="s">
        <v>1</v>
      </c>
      <c r="B31" s="92"/>
      <c r="C31" s="37"/>
      <c r="D31" s="58">
        <f>D29+D30</f>
        <v>37.954999999999998</v>
      </c>
      <c r="E31" s="38">
        <f>E29+E30</f>
        <v>16.731000000000002</v>
      </c>
      <c r="F31" s="40">
        <f>D31-E31</f>
        <v>21.224</v>
      </c>
      <c r="N31" s="31"/>
    </row>
    <row r="32" spans="1:14" x14ac:dyDescent="0.2">
      <c r="L32" s="85"/>
      <c r="M32" s="85"/>
      <c r="N32" s="85"/>
    </row>
    <row r="33" spans="1:14" s="34" customFormat="1" x14ac:dyDescent="0.2">
      <c r="A33" s="60" t="s">
        <v>51</v>
      </c>
      <c r="B33" s="60"/>
      <c r="C33" s="60"/>
      <c r="D33" s="60"/>
      <c r="E33" s="60"/>
      <c r="F33" s="60"/>
      <c r="L33" s="85"/>
      <c r="M33" s="85"/>
      <c r="N33" s="85"/>
    </row>
    <row r="34" spans="1:14" s="34" customFormat="1" x14ac:dyDescent="0.2">
      <c r="A34" s="60"/>
      <c r="B34" s="60"/>
      <c r="C34" s="60"/>
      <c r="D34" s="60"/>
      <c r="E34" s="60"/>
      <c r="F34" s="60"/>
      <c r="L34" s="85"/>
      <c r="M34" s="85"/>
      <c r="N34" s="85"/>
    </row>
    <row r="35" spans="1:14" s="34" customFormat="1" x14ac:dyDescent="0.2">
      <c r="A35" s="60"/>
      <c r="B35" s="61" t="s">
        <v>52</v>
      </c>
      <c r="C35" s="61"/>
      <c r="D35" s="60"/>
      <c r="E35" s="60" t="s">
        <v>53</v>
      </c>
      <c r="F35" s="60"/>
      <c r="L35" s="85"/>
      <c r="M35" s="85"/>
      <c r="N35" s="85"/>
    </row>
    <row r="36" spans="1:14" s="34" customFormat="1" x14ac:dyDescent="0.2">
      <c r="A36" s="60"/>
      <c r="B36" s="61" t="s">
        <v>54</v>
      </c>
      <c r="C36" s="61"/>
      <c r="D36" s="60"/>
      <c r="E36" s="60" t="s">
        <v>55</v>
      </c>
      <c r="F36" s="60"/>
      <c r="N36" s="31"/>
    </row>
    <row r="37" spans="1:14" s="34" customFormat="1" x14ac:dyDescent="0.2">
      <c r="A37" s="60"/>
      <c r="C37" s="61"/>
      <c r="D37" s="62"/>
      <c r="E37" s="60"/>
      <c r="F37" s="60"/>
      <c r="N37" s="31"/>
    </row>
    <row r="38" spans="1:14" s="34" customFormat="1" x14ac:dyDescent="0.2">
      <c r="A38" s="60"/>
      <c r="B38" s="61"/>
      <c r="C38" s="61"/>
      <c r="D38" s="60"/>
      <c r="E38" s="60"/>
      <c r="F38" s="60"/>
      <c r="N38" s="31"/>
    </row>
    <row r="39" spans="1:14" s="34" customFormat="1" x14ac:dyDescent="0.2">
      <c r="A39" s="60"/>
      <c r="B39" s="61"/>
      <c r="C39" s="61"/>
      <c r="D39" s="60"/>
      <c r="E39" s="60"/>
      <c r="F39" s="60"/>
      <c r="N39" s="31"/>
    </row>
    <row r="40" spans="1:14" s="34" customFormat="1" x14ac:dyDescent="0.2">
      <c r="A40" s="63"/>
      <c r="B40" s="64"/>
      <c r="C40" s="61" t="str">
        <f>[2]Лист1!$A$1</f>
        <v>Е.В. Константинова</v>
      </c>
      <c r="D40" s="60"/>
      <c r="E40" s="65"/>
      <c r="F40" s="60" t="s">
        <v>56</v>
      </c>
      <c r="N40" s="31"/>
    </row>
    <row r="42" spans="1:14" x14ac:dyDescent="0.2">
      <c r="A42" s="66"/>
    </row>
    <row r="43" spans="1:14" x14ac:dyDescent="0.2">
      <c r="A43" s="66"/>
    </row>
    <row r="44" spans="1:14" x14ac:dyDescent="0.2">
      <c r="A44" s="66"/>
    </row>
  </sheetData>
  <mergeCells count="22">
    <mergeCell ref="A23:A24"/>
    <mergeCell ref="A1:F1"/>
    <mergeCell ref="A2:F2"/>
    <mergeCell ref="A3:F3"/>
    <mergeCell ref="A6:F6"/>
    <mergeCell ref="A8:A9"/>
    <mergeCell ref="B8:B9"/>
    <mergeCell ref="C8:C9"/>
    <mergeCell ref="A10:A11"/>
    <mergeCell ref="A12:A13"/>
    <mergeCell ref="A15:A16"/>
    <mergeCell ref="A17:A18"/>
    <mergeCell ref="A19:A22"/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</mergeCells>
  <conditionalFormatting sqref="F10:F28">
    <cfRule type="cellIs" dxfId="2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topLeftCell="A13" zoomScaleNormal="100" zoomScaleSheetLayoutView="100" workbookViewId="0">
      <selection activeCell="E31" sqref="E31"/>
    </sheetView>
  </sheetViews>
  <sheetFormatPr defaultRowHeight="12.75" x14ac:dyDescent="0.2"/>
  <cols>
    <col min="1" max="1" width="7.28515625" style="34" customWidth="1"/>
    <col min="2" max="2" width="31.140625" style="34" customWidth="1"/>
    <col min="3" max="3" width="15.140625" style="34" customWidth="1"/>
    <col min="4" max="4" width="21.28515625" style="34" customWidth="1"/>
    <col min="5" max="5" width="30.5703125" style="34" customWidth="1"/>
    <col min="6" max="6" width="18.28515625" style="34" customWidth="1"/>
    <col min="7" max="13" width="9.140625" style="34"/>
    <col min="14" max="256" width="9.140625" style="31"/>
    <col min="257" max="257" width="7.28515625" style="31" customWidth="1"/>
    <col min="258" max="258" width="31.140625" style="31" customWidth="1"/>
    <col min="259" max="259" width="15.140625" style="31" customWidth="1"/>
    <col min="260" max="260" width="21.28515625" style="31" customWidth="1"/>
    <col min="261" max="261" width="30.5703125" style="31" customWidth="1"/>
    <col min="262" max="262" width="18.28515625" style="31" customWidth="1"/>
    <col min="263" max="512" width="9.140625" style="31"/>
    <col min="513" max="513" width="7.28515625" style="31" customWidth="1"/>
    <col min="514" max="514" width="31.140625" style="31" customWidth="1"/>
    <col min="515" max="515" width="15.140625" style="31" customWidth="1"/>
    <col min="516" max="516" width="21.28515625" style="31" customWidth="1"/>
    <col min="517" max="517" width="30.5703125" style="31" customWidth="1"/>
    <col min="518" max="518" width="18.28515625" style="31" customWidth="1"/>
    <col min="519" max="768" width="9.140625" style="31"/>
    <col min="769" max="769" width="7.28515625" style="31" customWidth="1"/>
    <col min="770" max="770" width="31.140625" style="31" customWidth="1"/>
    <col min="771" max="771" width="15.140625" style="31" customWidth="1"/>
    <col min="772" max="772" width="21.28515625" style="31" customWidth="1"/>
    <col min="773" max="773" width="30.5703125" style="31" customWidth="1"/>
    <col min="774" max="774" width="18.28515625" style="31" customWidth="1"/>
    <col min="775" max="1024" width="9.140625" style="31"/>
    <col min="1025" max="1025" width="7.28515625" style="31" customWidth="1"/>
    <col min="1026" max="1026" width="31.140625" style="31" customWidth="1"/>
    <col min="1027" max="1027" width="15.140625" style="31" customWidth="1"/>
    <col min="1028" max="1028" width="21.28515625" style="31" customWidth="1"/>
    <col min="1029" max="1029" width="30.5703125" style="31" customWidth="1"/>
    <col min="1030" max="1030" width="18.28515625" style="31" customWidth="1"/>
    <col min="1031" max="1280" width="9.140625" style="31"/>
    <col min="1281" max="1281" width="7.28515625" style="31" customWidth="1"/>
    <col min="1282" max="1282" width="31.140625" style="31" customWidth="1"/>
    <col min="1283" max="1283" width="15.140625" style="31" customWidth="1"/>
    <col min="1284" max="1284" width="21.28515625" style="31" customWidth="1"/>
    <col min="1285" max="1285" width="30.5703125" style="31" customWidth="1"/>
    <col min="1286" max="1286" width="18.28515625" style="31" customWidth="1"/>
    <col min="1287" max="1536" width="9.140625" style="31"/>
    <col min="1537" max="1537" width="7.28515625" style="31" customWidth="1"/>
    <col min="1538" max="1538" width="31.140625" style="31" customWidth="1"/>
    <col min="1539" max="1539" width="15.140625" style="31" customWidth="1"/>
    <col min="1540" max="1540" width="21.28515625" style="31" customWidth="1"/>
    <col min="1541" max="1541" width="30.5703125" style="31" customWidth="1"/>
    <col min="1542" max="1542" width="18.28515625" style="31" customWidth="1"/>
    <col min="1543" max="1792" width="9.140625" style="31"/>
    <col min="1793" max="1793" width="7.28515625" style="31" customWidth="1"/>
    <col min="1794" max="1794" width="31.140625" style="31" customWidth="1"/>
    <col min="1795" max="1795" width="15.140625" style="31" customWidth="1"/>
    <col min="1796" max="1796" width="21.28515625" style="31" customWidth="1"/>
    <col min="1797" max="1797" width="30.5703125" style="31" customWidth="1"/>
    <col min="1798" max="1798" width="18.28515625" style="31" customWidth="1"/>
    <col min="1799" max="2048" width="9.140625" style="31"/>
    <col min="2049" max="2049" width="7.28515625" style="31" customWidth="1"/>
    <col min="2050" max="2050" width="31.140625" style="31" customWidth="1"/>
    <col min="2051" max="2051" width="15.140625" style="31" customWidth="1"/>
    <col min="2052" max="2052" width="21.28515625" style="31" customWidth="1"/>
    <col min="2053" max="2053" width="30.5703125" style="31" customWidth="1"/>
    <col min="2054" max="2054" width="18.28515625" style="31" customWidth="1"/>
    <col min="2055" max="2304" width="9.140625" style="31"/>
    <col min="2305" max="2305" width="7.28515625" style="31" customWidth="1"/>
    <col min="2306" max="2306" width="31.140625" style="31" customWidth="1"/>
    <col min="2307" max="2307" width="15.140625" style="31" customWidth="1"/>
    <col min="2308" max="2308" width="21.28515625" style="31" customWidth="1"/>
    <col min="2309" max="2309" width="30.5703125" style="31" customWidth="1"/>
    <col min="2310" max="2310" width="18.28515625" style="31" customWidth="1"/>
    <col min="2311" max="2560" width="9.140625" style="31"/>
    <col min="2561" max="2561" width="7.28515625" style="31" customWidth="1"/>
    <col min="2562" max="2562" width="31.140625" style="31" customWidth="1"/>
    <col min="2563" max="2563" width="15.140625" style="31" customWidth="1"/>
    <col min="2564" max="2564" width="21.28515625" style="31" customWidth="1"/>
    <col min="2565" max="2565" width="30.5703125" style="31" customWidth="1"/>
    <col min="2566" max="2566" width="18.28515625" style="31" customWidth="1"/>
    <col min="2567" max="2816" width="9.140625" style="31"/>
    <col min="2817" max="2817" width="7.28515625" style="31" customWidth="1"/>
    <col min="2818" max="2818" width="31.140625" style="31" customWidth="1"/>
    <col min="2819" max="2819" width="15.140625" style="31" customWidth="1"/>
    <col min="2820" max="2820" width="21.28515625" style="31" customWidth="1"/>
    <col min="2821" max="2821" width="30.5703125" style="31" customWidth="1"/>
    <col min="2822" max="2822" width="18.28515625" style="31" customWidth="1"/>
    <col min="2823" max="3072" width="9.140625" style="31"/>
    <col min="3073" max="3073" width="7.28515625" style="31" customWidth="1"/>
    <col min="3074" max="3074" width="31.140625" style="31" customWidth="1"/>
    <col min="3075" max="3075" width="15.140625" style="31" customWidth="1"/>
    <col min="3076" max="3076" width="21.28515625" style="31" customWidth="1"/>
    <col min="3077" max="3077" width="30.5703125" style="31" customWidth="1"/>
    <col min="3078" max="3078" width="18.28515625" style="31" customWidth="1"/>
    <col min="3079" max="3328" width="9.140625" style="31"/>
    <col min="3329" max="3329" width="7.28515625" style="31" customWidth="1"/>
    <col min="3330" max="3330" width="31.140625" style="31" customWidth="1"/>
    <col min="3331" max="3331" width="15.140625" style="31" customWidth="1"/>
    <col min="3332" max="3332" width="21.28515625" style="31" customWidth="1"/>
    <col min="3333" max="3333" width="30.5703125" style="31" customWidth="1"/>
    <col min="3334" max="3334" width="18.28515625" style="31" customWidth="1"/>
    <col min="3335" max="3584" width="9.140625" style="31"/>
    <col min="3585" max="3585" width="7.28515625" style="31" customWidth="1"/>
    <col min="3586" max="3586" width="31.140625" style="31" customWidth="1"/>
    <col min="3587" max="3587" width="15.140625" style="31" customWidth="1"/>
    <col min="3588" max="3588" width="21.28515625" style="31" customWidth="1"/>
    <col min="3589" max="3589" width="30.5703125" style="31" customWidth="1"/>
    <col min="3590" max="3590" width="18.28515625" style="31" customWidth="1"/>
    <col min="3591" max="3840" width="9.140625" style="31"/>
    <col min="3841" max="3841" width="7.28515625" style="31" customWidth="1"/>
    <col min="3842" max="3842" width="31.140625" style="31" customWidth="1"/>
    <col min="3843" max="3843" width="15.140625" style="31" customWidth="1"/>
    <col min="3844" max="3844" width="21.28515625" style="31" customWidth="1"/>
    <col min="3845" max="3845" width="30.5703125" style="31" customWidth="1"/>
    <col min="3846" max="3846" width="18.28515625" style="31" customWidth="1"/>
    <col min="3847" max="4096" width="9.140625" style="31"/>
    <col min="4097" max="4097" width="7.28515625" style="31" customWidth="1"/>
    <col min="4098" max="4098" width="31.140625" style="31" customWidth="1"/>
    <col min="4099" max="4099" width="15.140625" style="31" customWidth="1"/>
    <col min="4100" max="4100" width="21.28515625" style="31" customWidth="1"/>
    <col min="4101" max="4101" width="30.5703125" style="31" customWidth="1"/>
    <col min="4102" max="4102" width="18.28515625" style="31" customWidth="1"/>
    <col min="4103" max="4352" width="9.140625" style="31"/>
    <col min="4353" max="4353" width="7.28515625" style="31" customWidth="1"/>
    <col min="4354" max="4354" width="31.140625" style="31" customWidth="1"/>
    <col min="4355" max="4355" width="15.140625" style="31" customWidth="1"/>
    <col min="4356" max="4356" width="21.28515625" style="31" customWidth="1"/>
    <col min="4357" max="4357" width="30.5703125" style="31" customWidth="1"/>
    <col min="4358" max="4358" width="18.28515625" style="31" customWidth="1"/>
    <col min="4359" max="4608" width="9.140625" style="31"/>
    <col min="4609" max="4609" width="7.28515625" style="31" customWidth="1"/>
    <col min="4610" max="4610" width="31.140625" style="31" customWidth="1"/>
    <col min="4611" max="4611" width="15.140625" style="31" customWidth="1"/>
    <col min="4612" max="4612" width="21.28515625" style="31" customWidth="1"/>
    <col min="4613" max="4613" width="30.5703125" style="31" customWidth="1"/>
    <col min="4614" max="4614" width="18.28515625" style="31" customWidth="1"/>
    <col min="4615" max="4864" width="9.140625" style="31"/>
    <col min="4865" max="4865" width="7.28515625" style="31" customWidth="1"/>
    <col min="4866" max="4866" width="31.140625" style="31" customWidth="1"/>
    <col min="4867" max="4867" width="15.140625" style="31" customWidth="1"/>
    <col min="4868" max="4868" width="21.28515625" style="31" customWidth="1"/>
    <col min="4869" max="4869" width="30.5703125" style="31" customWidth="1"/>
    <col min="4870" max="4870" width="18.28515625" style="31" customWidth="1"/>
    <col min="4871" max="5120" width="9.140625" style="31"/>
    <col min="5121" max="5121" width="7.28515625" style="31" customWidth="1"/>
    <col min="5122" max="5122" width="31.140625" style="31" customWidth="1"/>
    <col min="5123" max="5123" width="15.140625" style="31" customWidth="1"/>
    <col min="5124" max="5124" width="21.28515625" style="31" customWidth="1"/>
    <col min="5125" max="5125" width="30.5703125" style="31" customWidth="1"/>
    <col min="5126" max="5126" width="18.28515625" style="31" customWidth="1"/>
    <col min="5127" max="5376" width="9.140625" style="31"/>
    <col min="5377" max="5377" width="7.28515625" style="31" customWidth="1"/>
    <col min="5378" max="5378" width="31.140625" style="31" customWidth="1"/>
    <col min="5379" max="5379" width="15.140625" style="31" customWidth="1"/>
    <col min="5380" max="5380" width="21.28515625" style="31" customWidth="1"/>
    <col min="5381" max="5381" width="30.5703125" style="31" customWidth="1"/>
    <col min="5382" max="5382" width="18.28515625" style="31" customWidth="1"/>
    <col min="5383" max="5632" width="9.140625" style="31"/>
    <col min="5633" max="5633" width="7.28515625" style="31" customWidth="1"/>
    <col min="5634" max="5634" width="31.140625" style="31" customWidth="1"/>
    <col min="5635" max="5635" width="15.140625" style="31" customWidth="1"/>
    <col min="5636" max="5636" width="21.28515625" style="31" customWidth="1"/>
    <col min="5637" max="5637" width="30.5703125" style="31" customWidth="1"/>
    <col min="5638" max="5638" width="18.28515625" style="31" customWidth="1"/>
    <col min="5639" max="5888" width="9.140625" style="31"/>
    <col min="5889" max="5889" width="7.28515625" style="31" customWidth="1"/>
    <col min="5890" max="5890" width="31.140625" style="31" customWidth="1"/>
    <col min="5891" max="5891" width="15.140625" style="31" customWidth="1"/>
    <col min="5892" max="5892" width="21.28515625" style="31" customWidth="1"/>
    <col min="5893" max="5893" width="30.5703125" style="31" customWidth="1"/>
    <col min="5894" max="5894" width="18.28515625" style="31" customWidth="1"/>
    <col min="5895" max="6144" width="9.140625" style="31"/>
    <col min="6145" max="6145" width="7.28515625" style="31" customWidth="1"/>
    <col min="6146" max="6146" width="31.140625" style="31" customWidth="1"/>
    <col min="6147" max="6147" width="15.140625" style="31" customWidth="1"/>
    <col min="6148" max="6148" width="21.28515625" style="31" customWidth="1"/>
    <col min="6149" max="6149" width="30.5703125" style="31" customWidth="1"/>
    <col min="6150" max="6150" width="18.28515625" style="31" customWidth="1"/>
    <col min="6151" max="6400" width="9.140625" style="31"/>
    <col min="6401" max="6401" width="7.28515625" style="31" customWidth="1"/>
    <col min="6402" max="6402" width="31.140625" style="31" customWidth="1"/>
    <col min="6403" max="6403" width="15.140625" style="31" customWidth="1"/>
    <col min="6404" max="6404" width="21.28515625" style="31" customWidth="1"/>
    <col min="6405" max="6405" width="30.5703125" style="31" customWidth="1"/>
    <col min="6406" max="6406" width="18.28515625" style="31" customWidth="1"/>
    <col min="6407" max="6656" width="9.140625" style="31"/>
    <col min="6657" max="6657" width="7.28515625" style="31" customWidth="1"/>
    <col min="6658" max="6658" width="31.140625" style="31" customWidth="1"/>
    <col min="6659" max="6659" width="15.140625" style="31" customWidth="1"/>
    <col min="6660" max="6660" width="21.28515625" style="31" customWidth="1"/>
    <col min="6661" max="6661" width="30.5703125" style="31" customWidth="1"/>
    <col min="6662" max="6662" width="18.28515625" style="31" customWidth="1"/>
    <col min="6663" max="6912" width="9.140625" style="31"/>
    <col min="6913" max="6913" width="7.28515625" style="31" customWidth="1"/>
    <col min="6914" max="6914" width="31.140625" style="31" customWidth="1"/>
    <col min="6915" max="6915" width="15.140625" style="31" customWidth="1"/>
    <col min="6916" max="6916" width="21.28515625" style="31" customWidth="1"/>
    <col min="6917" max="6917" width="30.5703125" style="31" customWidth="1"/>
    <col min="6918" max="6918" width="18.28515625" style="31" customWidth="1"/>
    <col min="6919" max="7168" width="9.140625" style="31"/>
    <col min="7169" max="7169" width="7.28515625" style="31" customWidth="1"/>
    <col min="7170" max="7170" width="31.140625" style="31" customWidth="1"/>
    <col min="7171" max="7171" width="15.140625" style="31" customWidth="1"/>
    <col min="7172" max="7172" width="21.28515625" style="31" customWidth="1"/>
    <col min="7173" max="7173" width="30.5703125" style="31" customWidth="1"/>
    <col min="7174" max="7174" width="18.28515625" style="31" customWidth="1"/>
    <col min="7175" max="7424" width="9.140625" style="31"/>
    <col min="7425" max="7425" width="7.28515625" style="31" customWidth="1"/>
    <col min="7426" max="7426" width="31.140625" style="31" customWidth="1"/>
    <col min="7427" max="7427" width="15.140625" style="31" customWidth="1"/>
    <col min="7428" max="7428" width="21.28515625" style="31" customWidth="1"/>
    <col min="7429" max="7429" width="30.5703125" style="31" customWidth="1"/>
    <col min="7430" max="7430" width="18.28515625" style="31" customWidth="1"/>
    <col min="7431" max="7680" width="9.140625" style="31"/>
    <col min="7681" max="7681" width="7.28515625" style="31" customWidth="1"/>
    <col min="7682" max="7682" width="31.140625" style="31" customWidth="1"/>
    <col min="7683" max="7683" width="15.140625" style="31" customWidth="1"/>
    <col min="7684" max="7684" width="21.28515625" style="31" customWidth="1"/>
    <col min="7685" max="7685" width="30.5703125" style="31" customWidth="1"/>
    <col min="7686" max="7686" width="18.28515625" style="31" customWidth="1"/>
    <col min="7687" max="7936" width="9.140625" style="31"/>
    <col min="7937" max="7937" width="7.28515625" style="31" customWidth="1"/>
    <col min="7938" max="7938" width="31.140625" style="31" customWidth="1"/>
    <col min="7939" max="7939" width="15.140625" style="31" customWidth="1"/>
    <col min="7940" max="7940" width="21.28515625" style="31" customWidth="1"/>
    <col min="7941" max="7941" width="30.5703125" style="31" customWidth="1"/>
    <col min="7942" max="7942" width="18.28515625" style="31" customWidth="1"/>
    <col min="7943" max="8192" width="9.140625" style="31"/>
    <col min="8193" max="8193" width="7.28515625" style="31" customWidth="1"/>
    <col min="8194" max="8194" width="31.140625" style="31" customWidth="1"/>
    <col min="8195" max="8195" width="15.140625" style="31" customWidth="1"/>
    <col min="8196" max="8196" width="21.28515625" style="31" customWidth="1"/>
    <col min="8197" max="8197" width="30.5703125" style="31" customWidth="1"/>
    <col min="8198" max="8198" width="18.28515625" style="31" customWidth="1"/>
    <col min="8199" max="8448" width="9.140625" style="31"/>
    <col min="8449" max="8449" width="7.28515625" style="31" customWidth="1"/>
    <col min="8450" max="8450" width="31.140625" style="31" customWidth="1"/>
    <col min="8451" max="8451" width="15.140625" style="31" customWidth="1"/>
    <col min="8452" max="8452" width="21.28515625" style="31" customWidth="1"/>
    <col min="8453" max="8453" width="30.5703125" style="31" customWidth="1"/>
    <col min="8454" max="8454" width="18.28515625" style="31" customWidth="1"/>
    <col min="8455" max="8704" width="9.140625" style="31"/>
    <col min="8705" max="8705" width="7.28515625" style="31" customWidth="1"/>
    <col min="8706" max="8706" width="31.140625" style="31" customWidth="1"/>
    <col min="8707" max="8707" width="15.140625" style="31" customWidth="1"/>
    <col min="8708" max="8708" width="21.28515625" style="31" customWidth="1"/>
    <col min="8709" max="8709" width="30.5703125" style="31" customWidth="1"/>
    <col min="8710" max="8710" width="18.28515625" style="31" customWidth="1"/>
    <col min="8711" max="8960" width="9.140625" style="31"/>
    <col min="8961" max="8961" width="7.28515625" style="31" customWidth="1"/>
    <col min="8962" max="8962" width="31.140625" style="31" customWidth="1"/>
    <col min="8963" max="8963" width="15.140625" style="31" customWidth="1"/>
    <col min="8964" max="8964" width="21.28515625" style="31" customWidth="1"/>
    <col min="8965" max="8965" width="30.5703125" style="31" customWidth="1"/>
    <col min="8966" max="8966" width="18.28515625" style="31" customWidth="1"/>
    <col min="8967" max="9216" width="9.140625" style="31"/>
    <col min="9217" max="9217" width="7.28515625" style="31" customWidth="1"/>
    <col min="9218" max="9218" width="31.140625" style="31" customWidth="1"/>
    <col min="9219" max="9219" width="15.140625" style="31" customWidth="1"/>
    <col min="9220" max="9220" width="21.28515625" style="31" customWidth="1"/>
    <col min="9221" max="9221" width="30.5703125" style="31" customWidth="1"/>
    <col min="9222" max="9222" width="18.28515625" style="31" customWidth="1"/>
    <col min="9223" max="9472" width="9.140625" style="31"/>
    <col min="9473" max="9473" width="7.28515625" style="31" customWidth="1"/>
    <col min="9474" max="9474" width="31.140625" style="31" customWidth="1"/>
    <col min="9475" max="9475" width="15.140625" style="31" customWidth="1"/>
    <col min="9476" max="9476" width="21.28515625" style="31" customWidth="1"/>
    <col min="9477" max="9477" width="30.5703125" style="31" customWidth="1"/>
    <col min="9478" max="9478" width="18.28515625" style="31" customWidth="1"/>
    <col min="9479" max="9728" width="9.140625" style="31"/>
    <col min="9729" max="9729" width="7.28515625" style="31" customWidth="1"/>
    <col min="9730" max="9730" width="31.140625" style="31" customWidth="1"/>
    <col min="9731" max="9731" width="15.140625" style="31" customWidth="1"/>
    <col min="9732" max="9732" width="21.28515625" style="31" customWidth="1"/>
    <col min="9733" max="9733" width="30.5703125" style="31" customWidth="1"/>
    <col min="9734" max="9734" width="18.28515625" style="31" customWidth="1"/>
    <col min="9735" max="9984" width="9.140625" style="31"/>
    <col min="9985" max="9985" width="7.28515625" style="31" customWidth="1"/>
    <col min="9986" max="9986" width="31.140625" style="31" customWidth="1"/>
    <col min="9987" max="9987" width="15.140625" style="31" customWidth="1"/>
    <col min="9988" max="9988" width="21.28515625" style="31" customWidth="1"/>
    <col min="9989" max="9989" width="30.5703125" style="31" customWidth="1"/>
    <col min="9990" max="9990" width="18.28515625" style="31" customWidth="1"/>
    <col min="9991" max="10240" width="9.140625" style="31"/>
    <col min="10241" max="10241" width="7.28515625" style="31" customWidth="1"/>
    <col min="10242" max="10242" width="31.140625" style="31" customWidth="1"/>
    <col min="10243" max="10243" width="15.140625" style="31" customWidth="1"/>
    <col min="10244" max="10244" width="21.28515625" style="31" customWidth="1"/>
    <col min="10245" max="10245" width="30.5703125" style="31" customWidth="1"/>
    <col min="10246" max="10246" width="18.28515625" style="31" customWidth="1"/>
    <col min="10247" max="10496" width="9.140625" style="31"/>
    <col min="10497" max="10497" width="7.28515625" style="31" customWidth="1"/>
    <col min="10498" max="10498" width="31.140625" style="31" customWidth="1"/>
    <col min="10499" max="10499" width="15.140625" style="31" customWidth="1"/>
    <col min="10500" max="10500" width="21.28515625" style="31" customWidth="1"/>
    <col min="10501" max="10501" width="30.5703125" style="31" customWidth="1"/>
    <col min="10502" max="10502" width="18.28515625" style="31" customWidth="1"/>
    <col min="10503" max="10752" width="9.140625" style="31"/>
    <col min="10753" max="10753" width="7.28515625" style="31" customWidth="1"/>
    <col min="10754" max="10754" width="31.140625" style="31" customWidth="1"/>
    <col min="10755" max="10755" width="15.140625" style="31" customWidth="1"/>
    <col min="10756" max="10756" width="21.28515625" style="31" customWidth="1"/>
    <col min="10757" max="10757" width="30.5703125" style="31" customWidth="1"/>
    <col min="10758" max="10758" width="18.28515625" style="31" customWidth="1"/>
    <col min="10759" max="11008" width="9.140625" style="31"/>
    <col min="11009" max="11009" width="7.28515625" style="31" customWidth="1"/>
    <col min="11010" max="11010" width="31.140625" style="31" customWidth="1"/>
    <col min="11011" max="11011" width="15.140625" style="31" customWidth="1"/>
    <col min="11012" max="11012" width="21.28515625" style="31" customWidth="1"/>
    <col min="11013" max="11013" width="30.5703125" style="31" customWidth="1"/>
    <col min="11014" max="11014" width="18.28515625" style="31" customWidth="1"/>
    <col min="11015" max="11264" width="9.140625" style="31"/>
    <col min="11265" max="11265" width="7.28515625" style="31" customWidth="1"/>
    <col min="11266" max="11266" width="31.140625" style="31" customWidth="1"/>
    <col min="11267" max="11267" width="15.140625" style="31" customWidth="1"/>
    <col min="11268" max="11268" width="21.28515625" style="31" customWidth="1"/>
    <col min="11269" max="11269" width="30.5703125" style="31" customWidth="1"/>
    <col min="11270" max="11270" width="18.28515625" style="31" customWidth="1"/>
    <col min="11271" max="11520" width="9.140625" style="31"/>
    <col min="11521" max="11521" width="7.28515625" style="31" customWidth="1"/>
    <col min="11522" max="11522" width="31.140625" style="31" customWidth="1"/>
    <col min="11523" max="11523" width="15.140625" style="31" customWidth="1"/>
    <col min="11524" max="11524" width="21.28515625" style="31" customWidth="1"/>
    <col min="11525" max="11525" width="30.5703125" style="31" customWidth="1"/>
    <col min="11526" max="11526" width="18.28515625" style="31" customWidth="1"/>
    <col min="11527" max="11776" width="9.140625" style="31"/>
    <col min="11777" max="11777" width="7.28515625" style="31" customWidth="1"/>
    <col min="11778" max="11778" width="31.140625" style="31" customWidth="1"/>
    <col min="11779" max="11779" width="15.140625" style="31" customWidth="1"/>
    <col min="11780" max="11780" width="21.28515625" style="31" customWidth="1"/>
    <col min="11781" max="11781" width="30.5703125" style="31" customWidth="1"/>
    <col min="11782" max="11782" width="18.28515625" style="31" customWidth="1"/>
    <col min="11783" max="12032" width="9.140625" style="31"/>
    <col min="12033" max="12033" width="7.28515625" style="31" customWidth="1"/>
    <col min="12034" max="12034" width="31.140625" style="31" customWidth="1"/>
    <col min="12035" max="12035" width="15.140625" style="31" customWidth="1"/>
    <col min="12036" max="12036" width="21.28515625" style="31" customWidth="1"/>
    <col min="12037" max="12037" width="30.5703125" style="31" customWidth="1"/>
    <col min="12038" max="12038" width="18.28515625" style="31" customWidth="1"/>
    <col min="12039" max="12288" width="9.140625" style="31"/>
    <col min="12289" max="12289" width="7.28515625" style="31" customWidth="1"/>
    <col min="12290" max="12290" width="31.140625" style="31" customWidth="1"/>
    <col min="12291" max="12291" width="15.140625" style="31" customWidth="1"/>
    <col min="12292" max="12292" width="21.28515625" style="31" customWidth="1"/>
    <col min="12293" max="12293" width="30.5703125" style="31" customWidth="1"/>
    <col min="12294" max="12294" width="18.28515625" style="31" customWidth="1"/>
    <col min="12295" max="12544" width="9.140625" style="31"/>
    <col min="12545" max="12545" width="7.28515625" style="31" customWidth="1"/>
    <col min="12546" max="12546" width="31.140625" style="31" customWidth="1"/>
    <col min="12547" max="12547" width="15.140625" style="31" customWidth="1"/>
    <col min="12548" max="12548" width="21.28515625" style="31" customWidth="1"/>
    <col min="12549" max="12549" width="30.5703125" style="31" customWidth="1"/>
    <col min="12550" max="12550" width="18.28515625" style="31" customWidth="1"/>
    <col min="12551" max="12800" width="9.140625" style="31"/>
    <col min="12801" max="12801" width="7.28515625" style="31" customWidth="1"/>
    <col min="12802" max="12802" width="31.140625" style="31" customWidth="1"/>
    <col min="12803" max="12803" width="15.140625" style="31" customWidth="1"/>
    <col min="12804" max="12804" width="21.28515625" style="31" customWidth="1"/>
    <col min="12805" max="12805" width="30.5703125" style="31" customWidth="1"/>
    <col min="12806" max="12806" width="18.28515625" style="31" customWidth="1"/>
    <col min="12807" max="13056" width="9.140625" style="31"/>
    <col min="13057" max="13057" width="7.28515625" style="31" customWidth="1"/>
    <col min="13058" max="13058" width="31.140625" style="31" customWidth="1"/>
    <col min="13059" max="13059" width="15.140625" style="31" customWidth="1"/>
    <col min="13060" max="13060" width="21.28515625" style="31" customWidth="1"/>
    <col min="13061" max="13061" width="30.5703125" style="31" customWidth="1"/>
    <col min="13062" max="13062" width="18.28515625" style="31" customWidth="1"/>
    <col min="13063" max="13312" width="9.140625" style="31"/>
    <col min="13313" max="13313" width="7.28515625" style="31" customWidth="1"/>
    <col min="13314" max="13314" width="31.140625" style="31" customWidth="1"/>
    <col min="13315" max="13315" width="15.140625" style="31" customWidth="1"/>
    <col min="13316" max="13316" width="21.28515625" style="31" customWidth="1"/>
    <col min="13317" max="13317" width="30.5703125" style="31" customWidth="1"/>
    <col min="13318" max="13318" width="18.28515625" style="31" customWidth="1"/>
    <col min="13319" max="13568" width="9.140625" style="31"/>
    <col min="13569" max="13569" width="7.28515625" style="31" customWidth="1"/>
    <col min="13570" max="13570" width="31.140625" style="31" customWidth="1"/>
    <col min="13571" max="13571" width="15.140625" style="31" customWidth="1"/>
    <col min="13572" max="13572" width="21.28515625" style="31" customWidth="1"/>
    <col min="13573" max="13573" width="30.5703125" style="31" customWidth="1"/>
    <col min="13574" max="13574" width="18.28515625" style="31" customWidth="1"/>
    <col min="13575" max="13824" width="9.140625" style="31"/>
    <col min="13825" max="13825" width="7.28515625" style="31" customWidth="1"/>
    <col min="13826" max="13826" width="31.140625" style="31" customWidth="1"/>
    <col min="13827" max="13827" width="15.140625" style="31" customWidth="1"/>
    <col min="13828" max="13828" width="21.28515625" style="31" customWidth="1"/>
    <col min="13829" max="13829" width="30.5703125" style="31" customWidth="1"/>
    <col min="13830" max="13830" width="18.28515625" style="31" customWidth="1"/>
    <col min="13831" max="14080" width="9.140625" style="31"/>
    <col min="14081" max="14081" width="7.28515625" style="31" customWidth="1"/>
    <col min="14082" max="14082" width="31.140625" style="31" customWidth="1"/>
    <col min="14083" max="14083" width="15.140625" style="31" customWidth="1"/>
    <col min="14084" max="14084" width="21.28515625" style="31" customWidth="1"/>
    <col min="14085" max="14085" width="30.5703125" style="31" customWidth="1"/>
    <col min="14086" max="14086" width="18.28515625" style="31" customWidth="1"/>
    <col min="14087" max="14336" width="9.140625" style="31"/>
    <col min="14337" max="14337" width="7.28515625" style="31" customWidth="1"/>
    <col min="14338" max="14338" width="31.140625" style="31" customWidth="1"/>
    <col min="14339" max="14339" width="15.140625" style="31" customWidth="1"/>
    <col min="14340" max="14340" width="21.28515625" style="31" customWidth="1"/>
    <col min="14341" max="14341" width="30.5703125" style="31" customWidth="1"/>
    <col min="14342" max="14342" width="18.28515625" style="31" customWidth="1"/>
    <col min="14343" max="14592" width="9.140625" style="31"/>
    <col min="14593" max="14593" width="7.28515625" style="31" customWidth="1"/>
    <col min="14594" max="14594" width="31.140625" style="31" customWidth="1"/>
    <col min="14595" max="14595" width="15.140625" style="31" customWidth="1"/>
    <col min="14596" max="14596" width="21.28515625" style="31" customWidth="1"/>
    <col min="14597" max="14597" width="30.5703125" style="31" customWidth="1"/>
    <col min="14598" max="14598" width="18.28515625" style="31" customWidth="1"/>
    <col min="14599" max="14848" width="9.140625" style="31"/>
    <col min="14849" max="14849" width="7.28515625" style="31" customWidth="1"/>
    <col min="14850" max="14850" width="31.140625" style="31" customWidth="1"/>
    <col min="14851" max="14851" width="15.140625" style="31" customWidth="1"/>
    <col min="14852" max="14852" width="21.28515625" style="31" customWidth="1"/>
    <col min="14853" max="14853" width="30.5703125" style="31" customWidth="1"/>
    <col min="14854" max="14854" width="18.28515625" style="31" customWidth="1"/>
    <col min="14855" max="15104" width="9.140625" style="31"/>
    <col min="15105" max="15105" width="7.28515625" style="31" customWidth="1"/>
    <col min="15106" max="15106" width="31.140625" style="31" customWidth="1"/>
    <col min="15107" max="15107" width="15.140625" style="31" customWidth="1"/>
    <col min="15108" max="15108" width="21.28515625" style="31" customWidth="1"/>
    <col min="15109" max="15109" width="30.5703125" style="31" customWidth="1"/>
    <col min="15110" max="15110" width="18.28515625" style="31" customWidth="1"/>
    <col min="15111" max="15360" width="9.140625" style="31"/>
    <col min="15361" max="15361" width="7.28515625" style="31" customWidth="1"/>
    <col min="15362" max="15362" width="31.140625" style="31" customWidth="1"/>
    <col min="15363" max="15363" width="15.140625" style="31" customWidth="1"/>
    <col min="15364" max="15364" width="21.28515625" style="31" customWidth="1"/>
    <col min="15365" max="15365" width="30.5703125" style="31" customWidth="1"/>
    <col min="15366" max="15366" width="18.28515625" style="31" customWidth="1"/>
    <col min="15367" max="15616" width="9.140625" style="31"/>
    <col min="15617" max="15617" width="7.28515625" style="31" customWidth="1"/>
    <col min="15618" max="15618" width="31.140625" style="31" customWidth="1"/>
    <col min="15619" max="15619" width="15.140625" style="31" customWidth="1"/>
    <col min="15620" max="15620" width="21.28515625" style="31" customWidth="1"/>
    <col min="15621" max="15621" width="30.5703125" style="31" customWidth="1"/>
    <col min="15622" max="15622" width="18.28515625" style="31" customWidth="1"/>
    <col min="15623" max="15872" width="9.140625" style="31"/>
    <col min="15873" max="15873" width="7.28515625" style="31" customWidth="1"/>
    <col min="15874" max="15874" width="31.140625" style="31" customWidth="1"/>
    <col min="15875" max="15875" width="15.140625" style="31" customWidth="1"/>
    <col min="15876" max="15876" width="21.28515625" style="31" customWidth="1"/>
    <col min="15877" max="15877" width="30.5703125" style="31" customWidth="1"/>
    <col min="15878" max="15878" width="18.28515625" style="31" customWidth="1"/>
    <col min="15879" max="16128" width="9.140625" style="31"/>
    <col min="16129" max="16129" width="7.28515625" style="31" customWidth="1"/>
    <col min="16130" max="16130" width="31.140625" style="31" customWidth="1"/>
    <col min="16131" max="16131" width="15.140625" style="31" customWidth="1"/>
    <col min="16132" max="16132" width="21.28515625" style="31" customWidth="1"/>
    <col min="16133" max="16133" width="30.5703125" style="31" customWidth="1"/>
    <col min="16134" max="16134" width="18.28515625" style="31" customWidth="1"/>
    <col min="16135" max="16384" width="9.140625" style="31"/>
  </cols>
  <sheetData>
    <row r="1" spans="1:14" x14ac:dyDescent="0.2">
      <c r="A1" s="96" t="s">
        <v>45</v>
      </c>
      <c r="B1" s="96"/>
      <c r="C1" s="96"/>
      <c r="D1" s="96"/>
      <c r="E1" s="96"/>
      <c r="F1" s="96"/>
      <c r="G1" s="30"/>
      <c r="H1" s="30"/>
      <c r="I1" s="30"/>
      <c r="J1" s="30"/>
      <c r="K1" s="30"/>
      <c r="L1" s="30"/>
      <c r="M1" s="30"/>
      <c r="N1" s="30"/>
    </row>
    <row r="2" spans="1:14" x14ac:dyDescent="0.2">
      <c r="A2" s="96" t="s">
        <v>46</v>
      </c>
      <c r="B2" s="96"/>
      <c r="C2" s="96"/>
      <c r="D2" s="96"/>
      <c r="E2" s="96"/>
      <c r="F2" s="96"/>
      <c r="G2" s="30"/>
      <c r="H2" s="32"/>
      <c r="I2" s="30"/>
      <c r="J2" s="30"/>
      <c r="K2" s="30"/>
      <c r="L2" s="30"/>
      <c r="M2" s="30"/>
      <c r="N2" s="30"/>
    </row>
    <row r="3" spans="1:14" x14ac:dyDescent="0.2">
      <c r="A3" s="96" t="s">
        <v>58</v>
      </c>
      <c r="B3" s="96"/>
      <c r="C3" s="96"/>
      <c r="D3" s="96"/>
      <c r="E3" s="96"/>
      <c r="F3" s="96"/>
      <c r="G3" s="30"/>
      <c r="H3" s="30"/>
      <c r="I3" s="30"/>
      <c r="J3" s="30"/>
      <c r="K3" s="30"/>
      <c r="L3" s="30"/>
      <c r="M3" s="30"/>
      <c r="N3" s="30"/>
    </row>
    <row r="4" spans="1:14" x14ac:dyDescent="0.2">
      <c r="A4" s="33"/>
      <c r="B4" s="33"/>
      <c r="C4" s="33"/>
      <c r="D4" s="33"/>
      <c r="E4" s="33"/>
      <c r="F4" s="33"/>
      <c r="G4" s="30"/>
      <c r="H4" s="30"/>
      <c r="I4" s="30"/>
      <c r="J4" s="30"/>
      <c r="K4" s="30"/>
      <c r="L4" s="30"/>
      <c r="M4" s="30"/>
      <c r="N4" s="30"/>
    </row>
    <row r="6" spans="1:14" x14ac:dyDescent="0.2">
      <c r="A6" s="96" t="s">
        <v>48</v>
      </c>
      <c r="B6" s="96"/>
      <c r="C6" s="96"/>
      <c r="D6" s="96"/>
      <c r="E6" s="96"/>
      <c r="F6" s="96"/>
      <c r="G6" s="30"/>
      <c r="H6" s="30"/>
      <c r="I6" s="30"/>
      <c r="J6" s="30"/>
      <c r="K6" s="30"/>
      <c r="L6" s="30"/>
      <c r="M6" s="30"/>
      <c r="N6" s="30"/>
    </row>
    <row r="7" spans="1:14" ht="13.5" thickBot="1" x14ac:dyDescent="0.25"/>
    <row r="8" spans="1:14" ht="37.5" customHeight="1" thickBot="1" x14ac:dyDescent="0.25">
      <c r="A8" s="97" t="s">
        <v>38</v>
      </c>
      <c r="B8" s="99" t="s">
        <v>37</v>
      </c>
      <c r="C8" s="99" t="s">
        <v>36</v>
      </c>
      <c r="D8" s="35" t="s">
        <v>49</v>
      </c>
      <c r="E8" s="35" t="s">
        <v>35</v>
      </c>
      <c r="F8" s="35" t="s">
        <v>50</v>
      </c>
    </row>
    <row r="9" spans="1:14" ht="13.5" thickBot="1" x14ac:dyDescent="0.25">
      <c r="A9" s="98"/>
      <c r="B9" s="100"/>
      <c r="C9" s="100"/>
      <c r="D9" s="36" t="s">
        <v>34</v>
      </c>
      <c r="E9" s="35" t="s">
        <v>34</v>
      </c>
      <c r="F9" s="35" t="s">
        <v>34</v>
      </c>
    </row>
    <row r="10" spans="1:14" ht="13.5" thickBot="1" x14ac:dyDescent="0.25">
      <c r="A10" s="93" t="s">
        <v>33</v>
      </c>
      <c r="B10" s="37" t="s">
        <v>32</v>
      </c>
      <c r="C10" s="37" t="s">
        <v>0</v>
      </c>
      <c r="D10" s="38">
        <v>10.75</v>
      </c>
      <c r="E10" s="39">
        <v>7.3419999999999996</v>
      </c>
      <c r="F10" s="40">
        <f>D10-E10</f>
        <v>3.4079999999999999</v>
      </c>
    </row>
    <row r="11" spans="1:14" ht="13.5" thickBot="1" x14ac:dyDescent="0.25">
      <c r="A11" s="94"/>
      <c r="B11" s="37" t="s">
        <v>31</v>
      </c>
      <c r="C11" s="37" t="s">
        <v>0</v>
      </c>
      <c r="D11" s="38">
        <v>10.75</v>
      </c>
      <c r="E11" s="39">
        <v>4.8319999999999999</v>
      </c>
      <c r="F11" s="40">
        <f>D11-E11</f>
        <v>5.9180000000000001</v>
      </c>
    </row>
    <row r="12" spans="1:14" ht="26.25" thickBot="1" x14ac:dyDescent="0.25">
      <c r="A12" s="93" t="s">
        <v>30</v>
      </c>
      <c r="B12" s="41" t="s">
        <v>29</v>
      </c>
      <c r="C12" s="42" t="s">
        <v>2</v>
      </c>
      <c r="D12" s="43">
        <v>0.25</v>
      </c>
      <c r="E12" s="38">
        <v>0.16</v>
      </c>
      <c r="F12" s="40">
        <f t="shared" ref="F12:F26" si="0">D12-E12</f>
        <v>0.09</v>
      </c>
    </row>
    <row r="13" spans="1:14" ht="26.25" thickBot="1" x14ac:dyDescent="0.25">
      <c r="A13" s="94"/>
      <c r="B13" s="41" t="s">
        <v>28</v>
      </c>
      <c r="C13" s="42" t="s">
        <v>2</v>
      </c>
      <c r="D13" s="43">
        <v>0.25</v>
      </c>
      <c r="E13" s="44">
        <v>1E-3</v>
      </c>
      <c r="F13" s="40">
        <f t="shared" si="0"/>
        <v>0.249</v>
      </c>
    </row>
    <row r="14" spans="1:14" ht="26.25" thickBot="1" x14ac:dyDescent="0.25">
      <c r="A14" s="45" t="s">
        <v>27</v>
      </c>
      <c r="B14" s="46" t="s">
        <v>26</v>
      </c>
      <c r="C14" s="42" t="s">
        <v>2</v>
      </c>
      <c r="D14" s="47">
        <v>0.32</v>
      </c>
      <c r="E14" s="39">
        <v>2.1999999999999999E-2</v>
      </c>
      <c r="F14" s="40">
        <f t="shared" si="0"/>
        <v>0.29799999999999999</v>
      </c>
    </row>
    <row r="15" spans="1:14" s="50" customFormat="1" ht="26.25" thickBot="1" x14ac:dyDescent="0.25">
      <c r="A15" s="93" t="s">
        <v>25</v>
      </c>
      <c r="B15" s="48" t="s">
        <v>24</v>
      </c>
      <c r="C15" s="42" t="s">
        <v>2</v>
      </c>
      <c r="D15" s="49">
        <v>1.25</v>
      </c>
      <c r="E15" s="39">
        <v>8.2000000000000003E-2</v>
      </c>
      <c r="F15" s="40">
        <f t="shared" si="0"/>
        <v>1.1679999999999999</v>
      </c>
      <c r="G15" s="34"/>
      <c r="H15" s="34"/>
      <c r="I15" s="34"/>
      <c r="J15" s="34"/>
      <c r="K15" s="34"/>
      <c r="L15" s="34"/>
      <c r="M15" s="34"/>
    </row>
    <row r="16" spans="1:14" s="50" customFormat="1" ht="26.25" thickBot="1" x14ac:dyDescent="0.25">
      <c r="A16" s="94"/>
      <c r="B16" s="48" t="s">
        <v>23</v>
      </c>
      <c r="C16" s="42" t="s">
        <v>2</v>
      </c>
      <c r="D16" s="47">
        <v>1.25</v>
      </c>
      <c r="E16" s="39">
        <v>2.9000000000000001E-2</v>
      </c>
      <c r="F16" s="40">
        <f t="shared" si="0"/>
        <v>1.2210000000000001</v>
      </c>
      <c r="G16" s="34"/>
      <c r="H16" s="34"/>
      <c r="I16" s="34"/>
      <c r="J16" s="34"/>
      <c r="K16" s="34"/>
      <c r="L16" s="34"/>
      <c r="M16" s="34"/>
    </row>
    <row r="17" spans="1:14" ht="26.25" thickBot="1" x14ac:dyDescent="0.25">
      <c r="A17" s="93" t="s">
        <v>22</v>
      </c>
      <c r="B17" s="46" t="s">
        <v>21</v>
      </c>
      <c r="C17" s="42" t="s">
        <v>0</v>
      </c>
      <c r="D17" s="47">
        <v>0.45</v>
      </c>
      <c r="E17" s="49">
        <v>0.26400000000000001</v>
      </c>
      <c r="F17" s="40">
        <f t="shared" si="0"/>
        <v>0.186</v>
      </c>
    </row>
    <row r="18" spans="1:14" ht="26.25" thickBot="1" x14ac:dyDescent="0.25">
      <c r="A18" s="94"/>
      <c r="B18" s="46" t="s">
        <v>20</v>
      </c>
      <c r="C18" s="42" t="s">
        <v>0</v>
      </c>
      <c r="D18" s="47">
        <v>0.45</v>
      </c>
      <c r="E18" s="49">
        <v>0.247</v>
      </c>
      <c r="F18" s="40">
        <f t="shared" si="0"/>
        <v>0.20300000000000001</v>
      </c>
    </row>
    <row r="19" spans="1:14" ht="26.25" thickBot="1" x14ac:dyDescent="0.25">
      <c r="A19" s="93" t="s">
        <v>19</v>
      </c>
      <c r="B19" s="46" t="s">
        <v>18</v>
      </c>
      <c r="C19" s="42" t="s">
        <v>0</v>
      </c>
      <c r="D19" s="47">
        <v>2</v>
      </c>
      <c r="E19" s="49">
        <v>1.139</v>
      </c>
      <c r="F19" s="40">
        <f t="shared" si="0"/>
        <v>0.86099999999999999</v>
      </c>
    </row>
    <row r="20" spans="1:14" ht="26.25" thickBot="1" x14ac:dyDescent="0.25">
      <c r="A20" s="95"/>
      <c r="B20" s="46" t="s">
        <v>17</v>
      </c>
      <c r="C20" s="42" t="s">
        <v>0</v>
      </c>
      <c r="D20" s="47">
        <v>2</v>
      </c>
      <c r="E20" s="43">
        <v>0.80800000000000005</v>
      </c>
      <c r="F20" s="40">
        <f>D20-E20</f>
        <v>1.1919999999999999</v>
      </c>
    </row>
    <row r="21" spans="1:14" ht="26.25" thickBot="1" x14ac:dyDescent="0.25">
      <c r="A21" s="95"/>
      <c r="B21" s="46" t="s">
        <v>16</v>
      </c>
      <c r="C21" s="42" t="s">
        <v>0</v>
      </c>
      <c r="D21" s="47">
        <v>7.4999999999999997E-2</v>
      </c>
      <c r="E21" s="49">
        <v>0.04</v>
      </c>
      <c r="F21" s="40">
        <f>D21-E21</f>
        <v>3.5000000000000003E-2</v>
      </c>
    </row>
    <row r="22" spans="1:14" ht="26.25" thickBot="1" x14ac:dyDescent="0.25">
      <c r="A22" s="94"/>
      <c r="B22" s="46" t="s">
        <v>15</v>
      </c>
      <c r="C22" s="42" t="s">
        <v>0</v>
      </c>
      <c r="D22" s="47">
        <v>7.4999999999999997E-2</v>
      </c>
      <c r="E22" s="49">
        <v>1.7000000000000001E-2</v>
      </c>
      <c r="F22" s="40">
        <f>D22-E22</f>
        <v>5.8000000000000003E-2</v>
      </c>
    </row>
    <row r="23" spans="1:14" ht="26.25" thickBot="1" x14ac:dyDescent="0.25">
      <c r="A23" s="93" t="s">
        <v>14</v>
      </c>
      <c r="B23" s="46" t="s">
        <v>13</v>
      </c>
      <c r="C23" s="42" t="s">
        <v>0</v>
      </c>
      <c r="D23" s="47">
        <v>1.05</v>
      </c>
      <c r="E23" s="49">
        <v>4.0000000000000001E-3</v>
      </c>
      <c r="F23" s="40">
        <f t="shared" si="0"/>
        <v>1.046</v>
      </c>
    </row>
    <row r="24" spans="1:14" ht="26.25" thickBot="1" x14ac:dyDescent="0.25">
      <c r="A24" s="94"/>
      <c r="B24" s="46" t="s">
        <v>12</v>
      </c>
      <c r="C24" s="42" t="s">
        <v>0</v>
      </c>
      <c r="D24" s="47">
        <v>1.05</v>
      </c>
      <c r="E24" s="49">
        <v>8.3000000000000004E-2</v>
      </c>
      <c r="F24" s="40">
        <f t="shared" si="0"/>
        <v>0.96699999999999997</v>
      </c>
    </row>
    <row r="25" spans="1:14" ht="26.25" thickBot="1" x14ac:dyDescent="0.25">
      <c r="A25" s="86" t="s">
        <v>11</v>
      </c>
      <c r="B25" s="51" t="s">
        <v>10</v>
      </c>
      <c r="C25" s="42" t="s">
        <v>0</v>
      </c>
      <c r="D25" s="47">
        <v>1.25</v>
      </c>
      <c r="E25" s="49">
        <v>1.357</v>
      </c>
      <c r="F25" s="40">
        <f t="shared" si="0"/>
        <v>-0.107</v>
      </c>
    </row>
    <row r="26" spans="1:14" ht="26.25" thickBot="1" x14ac:dyDescent="0.25">
      <c r="A26" s="87"/>
      <c r="B26" s="51" t="s">
        <v>9</v>
      </c>
      <c r="C26" s="42" t="s">
        <v>0</v>
      </c>
      <c r="D26" s="47">
        <v>1.25</v>
      </c>
      <c r="E26" s="49">
        <v>1.026</v>
      </c>
      <c r="F26" s="40">
        <f t="shared" si="0"/>
        <v>0.224</v>
      </c>
    </row>
    <row r="27" spans="1:14" s="57" customFormat="1" ht="26.25" thickBot="1" x14ac:dyDescent="0.25">
      <c r="A27" s="88" t="s">
        <v>8</v>
      </c>
      <c r="B27" s="52" t="s">
        <v>4</v>
      </c>
      <c r="C27" s="53" t="s">
        <v>0</v>
      </c>
      <c r="D27" s="54">
        <v>1.7424999999999999</v>
      </c>
      <c r="E27" s="55">
        <v>1E-3</v>
      </c>
      <c r="F27" s="40">
        <f>D27-E27</f>
        <v>1.742</v>
      </c>
      <c r="G27" s="56"/>
      <c r="H27" s="56"/>
      <c r="I27" s="56"/>
      <c r="J27" s="56"/>
      <c r="K27" s="56"/>
      <c r="L27" s="56"/>
      <c r="M27" s="56"/>
    </row>
    <row r="28" spans="1:14" s="57" customFormat="1" ht="26.25" thickBot="1" x14ac:dyDescent="0.25">
      <c r="A28" s="89"/>
      <c r="B28" s="52" t="s">
        <v>3</v>
      </c>
      <c r="C28" s="53" t="s">
        <v>0</v>
      </c>
      <c r="D28" s="54">
        <v>1.7424999999999999</v>
      </c>
      <c r="E28" s="55">
        <v>8.5000000000000006E-2</v>
      </c>
      <c r="F28" s="40">
        <f>D28-E28</f>
        <v>1.6579999999999999</v>
      </c>
      <c r="G28" s="56"/>
      <c r="H28" s="56"/>
      <c r="I28" s="56"/>
      <c r="J28" s="56"/>
      <c r="K28" s="56"/>
      <c r="L28" s="56"/>
      <c r="M28" s="56"/>
    </row>
    <row r="29" spans="1:14" ht="13.5" thickBot="1" x14ac:dyDescent="0.25">
      <c r="A29" s="90" t="s">
        <v>1</v>
      </c>
      <c r="B29" s="91"/>
      <c r="C29" s="37" t="s">
        <v>0</v>
      </c>
      <c r="D29" s="58">
        <f>SUM(D10:D11,D17:D28,)</f>
        <v>34.634999999999998</v>
      </c>
      <c r="E29" s="38">
        <f>SUM(E10:E11,E17:E28)</f>
        <v>17.245000000000001</v>
      </c>
      <c r="F29" s="38">
        <f>D29-E29</f>
        <v>17.39</v>
      </c>
    </row>
    <row r="30" spans="1:14" ht="13.5" thickBot="1" x14ac:dyDescent="0.25">
      <c r="A30" s="90" t="s">
        <v>1</v>
      </c>
      <c r="B30" s="91"/>
      <c r="C30" s="59" t="s">
        <v>2</v>
      </c>
      <c r="D30" s="38">
        <f>SUM(D12:D16)</f>
        <v>3.32</v>
      </c>
      <c r="E30" s="38">
        <f>SUM(E12:E16)</f>
        <v>0.29399999999999998</v>
      </c>
      <c r="F30" s="38">
        <f>D30-E30</f>
        <v>3.0259999999999998</v>
      </c>
    </row>
    <row r="31" spans="1:14" s="34" customFormat="1" ht="13.5" thickBot="1" x14ac:dyDescent="0.25">
      <c r="A31" s="90" t="s">
        <v>1</v>
      </c>
      <c r="B31" s="92"/>
      <c r="C31" s="37"/>
      <c r="D31" s="58">
        <f>D29+D30</f>
        <v>37.954999999999998</v>
      </c>
      <c r="E31" s="38">
        <f>E29+E30</f>
        <v>17.539000000000001</v>
      </c>
      <c r="F31" s="40">
        <f>D31-E31</f>
        <v>20.416</v>
      </c>
      <c r="N31" s="31"/>
    </row>
    <row r="32" spans="1:14" x14ac:dyDescent="0.2">
      <c r="L32" s="85"/>
      <c r="M32" s="85"/>
      <c r="N32" s="85"/>
    </row>
    <row r="33" spans="1:14" s="34" customFormat="1" x14ac:dyDescent="0.2">
      <c r="A33" s="60" t="s">
        <v>51</v>
      </c>
      <c r="B33" s="60"/>
      <c r="C33" s="60"/>
      <c r="D33" s="60"/>
      <c r="E33" s="60"/>
      <c r="F33" s="60"/>
      <c r="L33" s="85"/>
      <c r="M33" s="85"/>
      <c r="N33" s="85"/>
    </row>
    <row r="34" spans="1:14" s="34" customFormat="1" x14ac:dyDescent="0.2">
      <c r="A34" s="60"/>
      <c r="B34" s="60"/>
      <c r="C34" s="60"/>
      <c r="D34" s="60"/>
      <c r="E34" s="60"/>
      <c r="F34" s="60"/>
      <c r="L34" s="85"/>
      <c r="M34" s="85"/>
      <c r="N34" s="85"/>
    </row>
    <row r="35" spans="1:14" s="34" customFormat="1" x14ac:dyDescent="0.2">
      <c r="A35" s="60"/>
      <c r="B35" s="61" t="s">
        <v>52</v>
      </c>
      <c r="C35" s="61"/>
      <c r="D35" s="60"/>
      <c r="E35" s="60" t="s">
        <v>53</v>
      </c>
      <c r="F35" s="60"/>
      <c r="L35" s="85"/>
      <c r="M35" s="85"/>
      <c r="N35" s="85"/>
    </row>
    <row r="36" spans="1:14" s="34" customFormat="1" x14ac:dyDescent="0.2">
      <c r="A36" s="60"/>
      <c r="B36" s="61" t="s">
        <v>54</v>
      </c>
      <c r="C36" s="61"/>
      <c r="D36" s="60"/>
      <c r="E36" s="60" t="s">
        <v>55</v>
      </c>
      <c r="F36" s="60"/>
      <c r="N36" s="31"/>
    </row>
    <row r="37" spans="1:14" s="34" customFormat="1" x14ac:dyDescent="0.2">
      <c r="A37" s="60"/>
      <c r="C37" s="61"/>
      <c r="D37" s="62"/>
      <c r="E37" s="60"/>
      <c r="F37" s="60"/>
      <c r="N37" s="31"/>
    </row>
    <row r="38" spans="1:14" s="34" customFormat="1" x14ac:dyDescent="0.2">
      <c r="A38" s="60"/>
      <c r="B38" s="61"/>
      <c r="C38" s="61"/>
      <c r="D38" s="60"/>
      <c r="E38" s="60"/>
      <c r="F38" s="60"/>
      <c r="N38" s="31"/>
    </row>
    <row r="39" spans="1:14" s="34" customFormat="1" x14ac:dyDescent="0.2">
      <c r="A39" s="60"/>
      <c r="B39" s="61"/>
      <c r="C39" s="61"/>
      <c r="D39" s="60"/>
      <c r="E39" s="60"/>
      <c r="F39" s="60"/>
      <c r="N39" s="31"/>
    </row>
    <row r="40" spans="1:14" s="34" customFormat="1" x14ac:dyDescent="0.2">
      <c r="A40" s="63"/>
      <c r="B40" s="64"/>
      <c r="C40" s="61" t="str">
        <f>[2]Лист1!$A$1</f>
        <v>Е.В. Константинова</v>
      </c>
      <c r="D40" s="60"/>
      <c r="E40" s="65"/>
      <c r="F40" s="60" t="s">
        <v>56</v>
      </c>
      <c r="N40" s="31"/>
    </row>
    <row r="42" spans="1:14" x14ac:dyDescent="0.2">
      <c r="A42" s="66"/>
    </row>
    <row r="43" spans="1:14" x14ac:dyDescent="0.2">
      <c r="A43" s="66"/>
    </row>
    <row r="44" spans="1:14" x14ac:dyDescent="0.2">
      <c r="A44" s="66"/>
    </row>
  </sheetData>
  <mergeCells count="22">
    <mergeCell ref="A23:A24"/>
    <mergeCell ref="A1:F1"/>
    <mergeCell ref="A2:F2"/>
    <mergeCell ref="A3:F3"/>
    <mergeCell ref="A6:F6"/>
    <mergeCell ref="A8:A9"/>
    <mergeCell ref="B8:B9"/>
    <mergeCell ref="C8:C9"/>
    <mergeCell ref="A10:A11"/>
    <mergeCell ref="A12:A13"/>
    <mergeCell ref="A15:A16"/>
    <mergeCell ref="A17:A18"/>
    <mergeCell ref="A19:A22"/>
    <mergeCell ref="L33:N33"/>
    <mergeCell ref="L34:N34"/>
    <mergeCell ref="L35:N35"/>
    <mergeCell ref="A25:A26"/>
    <mergeCell ref="A27:A28"/>
    <mergeCell ref="A29:B29"/>
    <mergeCell ref="A30:B30"/>
    <mergeCell ref="A31:B31"/>
    <mergeCell ref="L32:N32"/>
  </mergeCells>
  <conditionalFormatting sqref="F10:F28">
    <cfRule type="cellIs" dxfId="1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view="pageBreakPreview" zoomScaleNormal="100" zoomScaleSheetLayoutView="100" workbookViewId="0">
      <selection activeCell="G30" sqref="G30"/>
    </sheetView>
  </sheetViews>
  <sheetFormatPr defaultRowHeight="12.75" x14ac:dyDescent="0.2"/>
  <cols>
    <col min="1" max="1" width="7.28515625" style="2" customWidth="1"/>
    <col min="2" max="2" width="31.140625" style="2" customWidth="1"/>
    <col min="3" max="3" width="15.140625" style="2" customWidth="1"/>
    <col min="4" max="4" width="27.7109375" style="2" customWidth="1"/>
    <col min="5" max="5" width="30.5703125" style="2" hidden="1" customWidth="1"/>
    <col min="6" max="6" width="23.5703125" style="2" customWidth="1"/>
    <col min="7" max="13" width="9.140625" style="2"/>
    <col min="14" max="256" width="9.140625" style="1"/>
    <col min="257" max="257" width="7.28515625" style="1" customWidth="1"/>
    <col min="258" max="258" width="31.140625" style="1" customWidth="1"/>
    <col min="259" max="259" width="15.140625" style="1" customWidth="1"/>
    <col min="260" max="260" width="21.28515625" style="1" customWidth="1"/>
    <col min="261" max="261" width="30.5703125" style="1" customWidth="1"/>
    <col min="262" max="262" width="18.28515625" style="1" customWidth="1"/>
    <col min="263" max="512" width="9.140625" style="1"/>
    <col min="513" max="513" width="7.28515625" style="1" customWidth="1"/>
    <col min="514" max="514" width="31.140625" style="1" customWidth="1"/>
    <col min="515" max="515" width="15.140625" style="1" customWidth="1"/>
    <col min="516" max="516" width="21.28515625" style="1" customWidth="1"/>
    <col min="517" max="517" width="30.5703125" style="1" customWidth="1"/>
    <col min="518" max="518" width="18.28515625" style="1" customWidth="1"/>
    <col min="519" max="768" width="9.140625" style="1"/>
    <col min="769" max="769" width="7.28515625" style="1" customWidth="1"/>
    <col min="770" max="770" width="31.140625" style="1" customWidth="1"/>
    <col min="771" max="771" width="15.140625" style="1" customWidth="1"/>
    <col min="772" max="772" width="21.28515625" style="1" customWidth="1"/>
    <col min="773" max="773" width="30.5703125" style="1" customWidth="1"/>
    <col min="774" max="774" width="18.28515625" style="1" customWidth="1"/>
    <col min="775" max="1024" width="9.140625" style="1"/>
    <col min="1025" max="1025" width="7.28515625" style="1" customWidth="1"/>
    <col min="1026" max="1026" width="31.140625" style="1" customWidth="1"/>
    <col min="1027" max="1027" width="15.140625" style="1" customWidth="1"/>
    <col min="1028" max="1028" width="21.28515625" style="1" customWidth="1"/>
    <col min="1029" max="1029" width="30.5703125" style="1" customWidth="1"/>
    <col min="1030" max="1030" width="18.28515625" style="1" customWidth="1"/>
    <col min="1031" max="1280" width="9.140625" style="1"/>
    <col min="1281" max="1281" width="7.28515625" style="1" customWidth="1"/>
    <col min="1282" max="1282" width="31.140625" style="1" customWidth="1"/>
    <col min="1283" max="1283" width="15.140625" style="1" customWidth="1"/>
    <col min="1284" max="1284" width="21.28515625" style="1" customWidth="1"/>
    <col min="1285" max="1285" width="30.5703125" style="1" customWidth="1"/>
    <col min="1286" max="1286" width="18.28515625" style="1" customWidth="1"/>
    <col min="1287" max="1536" width="9.140625" style="1"/>
    <col min="1537" max="1537" width="7.28515625" style="1" customWidth="1"/>
    <col min="1538" max="1538" width="31.140625" style="1" customWidth="1"/>
    <col min="1539" max="1539" width="15.140625" style="1" customWidth="1"/>
    <col min="1540" max="1540" width="21.28515625" style="1" customWidth="1"/>
    <col min="1541" max="1541" width="30.5703125" style="1" customWidth="1"/>
    <col min="1542" max="1542" width="18.28515625" style="1" customWidth="1"/>
    <col min="1543" max="1792" width="9.140625" style="1"/>
    <col min="1793" max="1793" width="7.28515625" style="1" customWidth="1"/>
    <col min="1794" max="1794" width="31.140625" style="1" customWidth="1"/>
    <col min="1795" max="1795" width="15.140625" style="1" customWidth="1"/>
    <col min="1796" max="1796" width="21.28515625" style="1" customWidth="1"/>
    <col min="1797" max="1797" width="30.5703125" style="1" customWidth="1"/>
    <col min="1798" max="1798" width="18.28515625" style="1" customWidth="1"/>
    <col min="1799" max="2048" width="9.140625" style="1"/>
    <col min="2049" max="2049" width="7.28515625" style="1" customWidth="1"/>
    <col min="2050" max="2050" width="31.140625" style="1" customWidth="1"/>
    <col min="2051" max="2051" width="15.140625" style="1" customWidth="1"/>
    <col min="2052" max="2052" width="21.28515625" style="1" customWidth="1"/>
    <col min="2053" max="2053" width="30.5703125" style="1" customWidth="1"/>
    <col min="2054" max="2054" width="18.28515625" style="1" customWidth="1"/>
    <col min="2055" max="2304" width="9.140625" style="1"/>
    <col min="2305" max="2305" width="7.28515625" style="1" customWidth="1"/>
    <col min="2306" max="2306" width="31.140625" style="1" customWidth="1"/>
    <col min="2307" max="2307" width="15.140625" style="1" customWidth="1"/>
    <col min="2308" max="2308" width="21.28515625" style="1" customWidth="1"/>
    <col min="2309" max="2309" width="30.5703125" style="1" customWidth="1"/>
    <col min="2310" max="2310" width="18.28515625" style="1" customWidth="1"/>
    <col min="2311" max="2560" width="9.140625" style="1"/>
    <col min="2561" max="2561" width="7.28515625" style="1" customWidth="1"/>
    <col min="2562" max="2562" width="31.140625" style="1" customWidth="1"/>
    <col min="2563" max="2563" width="15.140625" style="1" customWidth="1"/>
    <col min="2564" max="2564" width="21.28515625" style="1" customWidth="1"/>
    <col min="2565" max="2565" width="30.5703125" style="1" customWidth="1"/>
    <col min="2566" max="2566" width="18.28515625" style="1" customWidth="1"/>
    <col min="2567" max="2816" width="9.140625" style="1"/>
    <col min="2817" max="2817" width="7.28515625" style="1" customWidth="1"/>
    <col min="2818" max="2818" width="31.140625" style="1" customWidth="1"/>
    <col min="2819" max="2819" width="15.140625" style="1" customWidth="1"/>
    <col min="2820" max="2820" width="21.28515625" style="1" customWidth="1"/>
    <col min="2821" max="2821" width="30.5703125" style="1" customWidth="1"/>
    <col min="2822" max="2822" width="18.28515625" style="1" customWidth="1"/>
    <col min="2823" max="3072" width="9.140625" style="1"/>
    <col min="3073" max="3073" width="7.28515625" style="1" customWidth="1"/>
    <col min="3074" max="3074" width="31.140625" style="1" customWidth="1"/>
    <col min="3075" max="3075" width="15.140625" style="1" customWidth="1"/>
    <col min="3076" max="3076" width="21.28515625" style="1" customWidth="1"/>
    <col min="3077" max="3077" width="30.5703125" style="1" customWidth="1"/>
    <col min="3078" max="3078" width="18.28515625" style="1" customWidth="1"/>
    <col min="3079" max="3328" width="9.140625" style="1"/>
    <col min="3329" max="3329" width="7.28515625" style="1" customWidth="1"/>
    <col min="3330" max="3330" width="31.140625" style="1" customWidth="1"/>
    <col min="3331" max="3331" width="15.140625" style="1" customWidth="1"/>
    <col min="3332" max="3332" width="21.28515625" style="1" customWidth="1"/>
    <col min="3333" max="3333" width="30.5703125" style="1" customWidth="1"/>
    <col min="3334" max="3334" width="18.28515625" style="1" customWidth="1"/>
    <col min="3335" max="3584" width="9.140625" style="1"/>
    <col min="3585" max="3585" width="7.28515625" style="1" customWidth="1"/>
    <col min="3586" max="3586" width="31.140625" style="1" customWidth="1"/>
    <col min="3587" max="3587" width="15.140625" style="1" customWidth="1"/>
    <col min="3588" max="3588" width="21.28515625" style="1" customWidth="1"/>
    <col min="3589" max="3589" width="30.5703125" style="1" customWidth="1"/>
    <col min="3590" max="3590" width="18.28515625" style="1" customWidth="1"/>
    <col min="3591" max="3840" width="9.140625" style="1"/>
    <col min="3841" max="3841" width="7.28515625" style="1" customWidth="1"/>
    <col min="3842" max="3842" width="31.140625" style="1" customWidth="1"/>
    <col min="3843" max="3843" width="15.140625" style="1" customWidth="1"/>
    <col min="3844" max="3844" width="21.28515625" style="1" customWidth="1"/>
    <col min="3845" max="3845" width="30.5703125" style="1" customWidth="1"/>
    <col min="3846" max="3846" width="18.28515625" style="1" customWidth="1"/>
    <col min="3847" max="4096" width="9.140625" style="1"/>
    <col min="4097" max="4097" width="7.28515625" style="1" customWidth="1"/>
    <col min="4098" max="4098" width="31.140625" style="1" customWidth="1"/>
    <col min="4099" max="4099" width="15.140625" style="1" customWidth="1"/>
    <col min="4100" max="4100" width="21.28515625" style="1" customWidth="1"/>
    <col min="4101" max="4101" width="30.5703125" style="1" customWidth="1"/>
    <col min="4102" max="4102" width="18.28515625" style="1" customWidth="1"/>
    <col min="4103" max="4352" width="9.140625" style="1"/>
    <col min="4353" max="4353" width="7.28515625" style="1" customWidth="1"/>
    <col min="4354" max="4354" width="31.140625" style="1" customWidth="1"/>
    <col min="4355" max="4355" width="15.140625" style="1" customWidth="1"/>
    <col min="4356" max="4356" width="21.28515625" style="1" customWidth="1"/>
    <col min="4357" max="4357" width="30.5703125" style="1" customWidth="1"/>
    <col min="4358" max="4358" width="18.28515625" style="1" customWidth="1"/>
    <col min="4359" max="4608" width="9.140625" style="1"/>
    <col min="4609" max="4609" width="7.28515625" style="1" customWidth="1"/>
    <col min="4610" max="4610" width="31.140625" style="1" customWidth="1"/>
    <col min="4611" max="4611" width="15.140625" style="1" customWidth="1"/>
    <col min="4612" max="4612" width="21.28515625" style="1" customWidth="1"/>
    <col min="4613" max="4613" width="30.5703125" style="1" customWidth="1"/>
    <col min="4614" max="4614" width="18.28515625" style="1" customWidth="1"/>
    <col min="4615" max="4864" width="9.140625" style="1"/>
    <col min="4865" max="4865" width="7.28515625" style="1" customWidth="1"/>
    <col min="4866" max="4866" width="31.140625" style="1" customWidth="1"/>
    <col min="4867" max="4867" width="15.140625" style="1" customWidth="1"/>
    <col min="4868" max="4868" width="21.28515625" style="1" customWidth="1"/>
    <col min="4869" max="4869" width="30.5703125" style="1" customWidth="1"/>
    <col min="4870" max="4870" width="18.28515625" style="1" customWidth="1"/>
    <col min="4871" max="5120" width="9.140625" style="1"/>
    <col min="5121" max="5121" width="7.28515625" style="1" customWidth="1"/>
    <col min="5122" max="5122" width="31.140625" style="1" customWidth="1"/>
    <col min="5123" max="5123" width="15.140625" style="1" customWidth="1"/>
    <col min="5124" max="5124" width="21.28515625" style="1" customWidth="1"/>
    <col min="5125" max="5125" width="30.5703125" style="1" customWidth="1"/>
    <col min="5126" max="5126" width="18.28515625" style="1" customWidth="1"/>
    <col min="5127" max="5376" width="9.140625" style="1"/>
    <col min="5377" max="5377" width="7.28515625" style="1" customWidth="1"/>
    <col min="5378" max="5378" width="31.140625" style="1" customWidth="1"/>
    <col min="5379" max="5379" width="15.140625" style="1" customWidth="1"/>
    <col min="5380" max="5380" width="21.28515625" style="1" customWidth="1"/>
    <col min="5381" max="5381" width="30.5703125" style="1" customWidth="1"/>
    <col min="5382" max="5382" width="18.28515625" style="1" customWidth="1"/>
    <col min="5383" max="5632" width="9.140625" style="1"/>
    <col min="5633" max="5633" width="7.28515625" style="1" customWidth="1"/>
    <col min="5634" max="5634" width="31.140625" style="1" customWidth="1"/>
    <col min="5635" max="5635" width="15.140625" style="1" customWidth="1"/>
    <col min="5636" max="5636" width="21.28515625" style="1" customWidth="1"/>
    <col min="5637" max="5637" width="30.5703125" style="1" customWidth="1"/>
    <col min="5638" max="5638" width="18.28515625" style="1" customWidth="1"/>
    <col min="5639" max="5888" width="9.140625" style="1"/>
    <col min="5889" max="5889" width="7.28515625" style="1" customWidth="1"/>
    <col min="5890" max="5890" width="31.140625" style="1" customWidth="1"/>
    <col min="5891" max="5891" width="15.140625" style="1" customWidth="1"/>
    <col min="5892" max="5892" width="21.28515625" style="1" customWidth="1"/>
    <col min="5893" max="5893" width="30.5703125" style="1" customWidth="1"/>
    <col min="5894" max="5894" width="18.28515625" style="1" customWidth="1"/>
    <col min="5895" max="6144" width="9.140625" style="1"/>
    <col min="6145" max="6145" width="7.28515625" style="1" customWidth="1"/>
    <col min="6146" max="6146" width="31.140625" style="1" customWidth="1"/>
    <col min="6147" max="6147" width="15.140625" style="1" customWidth="1"/>
    <col min="6148" max="6148" width="21.28515625" style="1" customWidth="1"/>
    <col min="6149" max="6149" width="30.5703125" style="1" customWidth="1"/>
    <col min="6150" max="6150" width="18.28515625" style="1" customWidth="1"/>
    <col min="6151" max="6400" width="9.140625" style="1"/>
    <col min="6401" max="6401" width="7.28515625" style="1" customWidth="1"/>
    <col min="6402" max="6402" width="31.140625" style="1" customWidth="1"/>
    <col min="6403" max="6403" width="15.140625" style="1" customWidth="1"/>
    <col min="6404" max="6404" width="21.28515625" style="1" customWidth="1"/>
    <col min="6405" max="6405" width="30.5703125" style="1" customWidth="1"/>
    <col min="6406" max="6406" width="18.28515625" style="1" customWidth="1"/>
    <col min="6407" max="6656" width="9.140625" style="1"/>
    <col min="6657" max="6657" width="7.28515625" style="1" customWidth="1"/>
    <col min="6658" max="6658" width="31.140625" style="1" customWidth="1"/>
    <col min="6659" max="6659" width="15.140625" style="1" customWidth="1"/>
    <col min="6660" max="6660" width="21.28515625" style="1" customWidth="1"/>
    <col min="6661" max="6661" width="30.5703125" style="1" customWidth="1"/>
    <col min="6662" max="6662" width="18.28515625" style="1" customWidth="1"/>
    <col min="6663" max="6912" width="9.140625" style="1"/>
    <col min="6913" max="6913" width="7.28515625" style="1" customWidth="1"/>
    <col min="6914" max="6914" width="31.140625" style="1" customWidth="1"/>
    <col min="6915" max="6915" width="15.140625" style="1" customWidth="1"/>
    <col min="6916" max="6916" width="21.28515625" style="1" customWidth="1"/>
    <col min="6917" max="6917" width="30.5703125" style="1" customWidth="1"/>
    <col min="6918" max="6918" width="18.28515625" style="1" customWidth="1"/>
    <col min="6919" max="7168" width="9.140625" style="1"/>
    <col min="7169" max="7169" width="7.28515625" style="1" customWidth="1"/>
    <col min="7170" max="7170" width="31.140625" style="1" customWidth="1"/>
    <col min="7171" max="7171" width="15.140625" style="1" customWidth="1"/>
    <col min="7172" max="7172" width="21.28515625" style="1" customWidth="1"/>
    <col min="7173" max="7173" width="30.5703125" style="1" customWidth="1"/>
    <col min="7174" max="7174" width="18.28515625" style="1" customWidth="1"/>
    <col min="7175" max="7424" width="9.140625" style="1"/>
    <col min="7425" max="7425" width="7.28515625" style="1" customWidth="1"/>
    <col min="7426" max="7426" width="31.140625" style="1" customWidth="1"/>
    <col min="7427" max="7427" width="15.140625" style="1" customWidth="1"/>
    <col min="7428" max="7428" width="21.28515625" style="1" customWidth="1"/>
    <col min="7429" max="7429" width="30.5703125" style="1" customWidth="1"/>
    <col min="7430" max="7430" width="18.28515625" style="1" customWidth="1"/>
    <col min="7431" max="7680" width="9.140625" style="1"/>
    <col min="7681" max="7681" width="7.28515625" style="1" customWidth="1"/>
    <col min="7682" max="7682" width="31.140625" style="1" customWidth="1"/>
    <col min="7683" max="7683" width="15.140625" style="1" customWidth="1"/>
    <col min="7684" max="7684" width="21.28515625" style="1" customWidth="1"/>
    <col min="7685" max="7685" width="30.5703125" style="1" customWidth="1"/>
    <col min="7686" max="7686" width="18.28515625" style="1" customWidth="1"/>
    <col min="7687" max="7936" width="9.140625" style="1"/>
    <col min="7937" max="7937" width="7.28515625" style="1" customWidth="1"/>
    <col min="7938" max="7938" width="31.140625" style="1" customWidth="1"/>
    <col min="7939" max="7939" width="15.140625" style="1" customWidth="1"/>
    <col min="7940" max="7940" width="21.28515625" style="1" customWidth="1"/>
    <col min="7941" max="7941" width="30.5703125" style="1" customWidth="1"/>
    <col min="7942" max="7942" width="18.28515625" style="1" customWidth="1"/>
    <col min="7943" max="8192" width="9.140625" style="1"/>
    <col min="8193" max="8193" width="7.28515625" style="1" customWidth="1"/>
    <col min="8194" max="8194" width="31.140625" style="1" customWidth="1"/>
    <col min="8195" max="8195" width="15.140625" style="1" customWidth="1"/>
    <col min="8196" max="8196" width="21.28515625" style="1" customWidth="1"/>
    <col min="8197" max="8197" width="30.5703125" style="1" customWidth="1"/>
    <col min="8198" max="8198" width="18.28515625" style="1" customWidth="1"/>
    <col min="8199" max="8448" width="9.140625" style="1"/>
    <col min="8449" max="8449" width="7.28515625" style="1" customWidth="1"/>
    <col min="8450" max="8450" width="31.140625" style="1" customWidth="1"/>
    <col min="8451" max="8451" width="15.140625" style="1" customWidth="1"/>
    <col min="8452" max="8452" width="21.28515625" style="1" customWidth="1"/>
    <col min="8453" max="8453" width="30.5703125" style="1" customWidth="1"/>
    <col min="8454" max="8454" width="18.28515625" style="1" customWidth="1"/>
    <col min="8455" max="8704" width="9.140625" style="1"/>
    <col min="8705" max="8705" width="7.28515625" style="1" customWidth="1"/>
    <col min="8706" max="8706" width="31.140625" style="1" customWidth="1"/>
    <col min="8707" max="8707" width="15.140625" style="1" customWidth="1"/>
    <col min="8708" max="8708" width="21.28515625" style="1" customWidth="1"/>
    <col min="8709" max="8709" width="30.5703125" style="1" customWidth="1"/>
    <col min="8710" max="8710" width="18.28515625" style="1" customWidth="1"/>
    <col min="8711" max="8960" width="9.140625" style="1"/>
    <col min="8961" max="8961" width="7.28515625" style="1" customWidth="1"/>
    <col min="8962" max="8962" width="31.140625" style="1" customWidth="1"/>
    <col min="8963" max="8963" width="15.140625" style="1" customWidth="1"/>
    <col min="8964" max="8964" width="21.28515625" style="1" customWidth="1"/>
    <col min="8965" max="8965" width="30.5703125" style="1" customWidth="1"/>
    <col min="8966" max="8966" width="18.28515625" style="1" customWidth="1"/>
    <col min="8967" max="9216" width="9.140625" style="1"/>
    <col min="9217" max="9217" width="7.28515625" style="1" customWidth="1"/>
    <col min="9218" max="9218" width="31.140625" style="1" customWidth="1"/>
    <col min="9219" max="9219" width="15.140625" style="1" customWidth="1"/>
    <col min="9220" max="9220" width="21.28515625" style="1" customWidth="1"/>
    <col min="9221" max="9221" width="30.5703125" style="1" customWidth="1"/>
    <col min="9222" max="9222" width="18.28515625" style="1" customWidth="1"/>
    <col min="9223" max="9472" width="9.140625" style="1"/>
    <col min="9473" max="9473" width="7.28515625" style="1" customWidth="1"/>
    <col min="9474" max="9474" width="31.140625" style="1" customWidth="1"/>
    <col min="9475" max="9475" width="15.140625" style="1" customWidth="1"/>
    <col min="9476" max="9476" width="21.28515625" style="1" customWidth="1"/>
    <col min="9477" max="9477" width="30.5703125" style="1" customWidth="1"/>
    <col min="9478" max="9478" width="18.28515625" style="1" customWidth="1"/>
    <col min="9479" max="9728" width="9.140625" style="1"/>
    <col min="9729" max="9729" width="7.28515625" style="1" customWidth="1"/>
    <col min="9730" max="9730" width="31.140625" style="1" customWidth="1"/>
    <col min="9731" max="9731" width="15.140625" style="1" customWidth="1"/>
    <col min="9732" max="9732" width="21.28515625" style="1" customWidth="1"/>
    <col min="9733" max="9733" width="30.5703125" style="1" customWidth="1"/>
    <col min="9734" max="9734" width="18.28515625" style="1" customWidth="1"/>
    <col min="9735" max="9984" width="9.140625" style="1"/>
    <col min="9985" max="9985" width="7.28515625" style="1" customWidth="1"/>
    <col min="9986" max="9986" width="31.140625" style="1" customWidth="1"/>
    <col min="9987" max="9987" width="15.140625" style="1" customWidth="1"/>
    <col min="9988" max="9988" width="21.28515625" style="1" customWidth="1"/>
    <col min="9989" max="9989" width="30.5703125" style="1" customWidth="1"/>
    <col min="9990" max="9990" width="18.28515625" style="1" customWidth="1"/>
    <col min="9991" max="10240" width="9.140625" style="1"/>
    <col min="10241" max="10241" width="7.28515625" style="1" customWidth="1"/>
    <col min="10242" max="10242" width="31.140625" style="1" customWidth="1"/>
    <col min="10243" max="10243" width="15.140625" style="1" customWidth="1"/>
    <col min="10244" max="10244" width="21.28515625" style="1" customWidth="1"/>
    <col min="10245" max="10245" width="30.5703125" style="1" customWidth="1"/>
    <col min="10246" max="10246" width="18.28515625" style="1" customWidth="1"/>
    <col min="10247" max="10496" width="9.140625" style="1"/>
    <col min="10497" max="10497" width="7.28515625" style="1" customWidth="1"/>
    <col min="10498" max="10498" width="31.140625" style="1" customWidth="1"/>
    <col min="10499" max="10499" width="15.140625" style="1" customWidth="1"/>
    <col min="10500" max="10500" width="21.28515625" style="1" customWidth="1"/>
    <col min="10501" max="10501" width="30.5703125" style="1" customWidth="1"/>
    <col min="10502" max="10502" width="18.28515625" style="1" customWidth="1"/>
    <col min="10503" max="10752" width="9.140625" style="1"/>
    <col min="10753" max="10753" width="7.28515625" style="1" customWidth="1"/>
    <col min="10754" max="10754" width="31.140625" style="1" customWidth="1"/>
    <col min="10755" max="10755" width="15.140625" style="1" customWidth="1"/>
    <col min="10756" max="10756" width="21.28515625" style="1" customWidth="1"/>
    <col min="10757" max="10757" width="30.5703125" style="1" customWidth="1"/>
    <col min="10758" max="10758" width="18.28515625" style="1" customWidth="1"/>
    <col min="10759" max="11008" width="9.140625" style="1"/>
    <col min="11009" max="11009" width="7.28515625" style="1" customWidth="1"/>
    <col min="11010" max="11010" width="31.140625" style="1" customWidth="1"/>
    <col min="11011" max="11011" width="15.140625" style="1" customWidth="1"/>
    <col min="11012" max="11012" width="21.28515625" style="1" customWidth="1"/>
    <col min="11013" max="11013" width="30.5703125" style="1" customWidth="1"/>
    <col min="11014" max="11014" width="18.28515625" style="1" customWidth="1"/>
    <col min="11015" max="11264" width="9.140625" style="1"/>
    <col min="11265" max="11265" width="7.28515625" style="1" customWidth="1"/>
    <col min="11266" max="11266" width="31.140625" style="1" customWidth="1"/>
    <col min="11267" max="11267" width="15.140625" style="1" customWidth="1"/>
    <col min="11268" max="11268" width="21.28515625" style="1" customWidth="1"/>
    <col min="11269" max="11269" width="30.5703125" style="1" customWidth="1"/>
    <col min="11270" max="11270" width="18.28515625" style="1" customWidth="1"/>
    <col min="11271" max="11520" width="9.140625" style="1"/>
    <col min="11521" max="11521" width="7.28515625" style="1" customWidth="1"/>
    <col min="11522" max="11522" width="31.140625" style="1" customWidth="1"/>
    <col min="11523" max="11523" width="15.140625" style="1" customWidth="1"/>
    <col min="11524" max="11524" width="21.28515625" style="1" customWidth="1"/>
    <col min="11525" max="11525" width="30.5703125" style="1" customWidth="1"/>
    <col min="11526" max="11526" width="18.28515625" style="1" customWidth="1"/>
    <col min="11527" max="11776" width="9.140625" style="1"/>
    <col min="11777" max="11777" width="7.28515625" style="1" customWidth="1"/>
    <col min="11778" max="11778" width="31.140625" style="1" customWidth="1"/>
    <col min="11779" max="11779" width="15.140625" style="1" customWidth="1"/>
    <col min="11780" max="11780" width="21.28515625" style="1" customWidth="1"/>
    <col min="11781" max="11781" width="30.5703125" style="1" customWidth="1"/>
    <col min="11782" max="11782" width="18.28515625" style="1" customWidth="1"/>
    <col min="11783" max="12032" width="9.140625" style="1"/>
    <col min="12033" max="12033" width="7.28515625" style="1" customWidth="1"/>
    <col min="12034" max="12034" width="31.140625" style="1" customWidth="1"/>
    <col min="12035" max="12035" width="15.140625" style="1" customWidth="1"/>
    <col min="12036" max="12036" width="21.28515625" style="1" customWidth="1"/>
    <col min="12037" max="12037" width="30.5703125" style="1" customWidth="1"/>
    <col min="12038" max="12038" width="18.28515625" style="1" customWidth="1"/>
    <col min="12039" max="12288" width="9.140625" style="1"/>
    <col min="12289" max="12289" width="7.28515625" style="1" customWidth="1"/>
    <col min="12290" max="12290" width="31.140625" style="1" customWidth="1"/>
    <col min="12291" max="12291" width="15.140625" style="1" customWidth="1"/>
    <col min="12292" max="12292" width="21.28515625" style="1" customWidth="1"/>
    <col min="12293" max="12293" width="30.5703125" style="1" customWidth="1"/>
    <col min="12294" max="12294" width="18.28515625" style="1" customWidth="1"/>
    <col min="12295" max="12544" width="9.140625" style="1"/>
    <col min="12545" max="12545" width="7.28515625" style="1" customWidth="1"/>
    <col min="12546" max="12546" width="31.140625" style="1" customWidth="1"/>
    <col min="12547" max="12547" width="15.140625" style="1" customWidth="1"/>
    <col min="12548" max="12548" width="21.28515625" style="1" customWidth="1"/>
    <col min="12549" max="12549" width="30.5703125" style="1" customWidth="1"/>
    <col min="12550" max="12550" width="18.28515625" style="1" customWidth="1"/>
    <col min="12551" max="12800" width="9.140625" style="1"/>
    <col min="12801" max="12801" width="7.28515625" style="1" customWidth="1"/>
    <col min="12802" max="12802" width="31.140625" style="1" customWidth="1"/>
    <col min="12803" max="12803" width="15.140625" style="1" customWidth="1"/>
    <col min="12804" max="12804" width="21.28515625" style="1" customWidth="1"/>
    <col min="12805" max="12805" width="30.5703125" style="1" customWidth="1"/>
    <col min="12806" max="12806" width="18.28515625" style="1" customWidth="1"/>
    <col min="12807" max="13056" width="9.140625" style="1"/>
    <col min="13057" max="13057" width="7.28515625" style="1" customWidth="1"/>
    <col min="13058" max="13058" width="31.140625" style="1" customWidth="1"/>
    <col min="13059" max="13059" width="15.140625" style="1" customWidth="1"/>
    <col min="13060" max="13060" width="21.28515625" style="1" customWidth="1"/>
    <col min="13061" max="13061" width="30.5703125" style="1" customWidth="1"/>
    <col min="13062" max="13062" width="18.28515625" style="1" customWidth="1"/>
    <col min="13063" max="13312" width="9.140625" style="1"/>
    <col min="13313" max="13313" width="7.28515625" style="1" customWidth="1"/>
    <col min="13314" max="13314" width="31.140625" style="1" customWidth="1"/>
    <col min="13315" max="13315" width="15.140625" style="1" customWidth="1"/>
    <col min="13316" max="13316" width="21.28515625" style="1" customWidth="1"/>
    <col min="13317" max="13317" width="30.5703125" style="1" customWidth="1"/>
    <col min="13318" max="13318" width="18.28515625" style="1" customWidth="1"/>
    <col min="13319" max="13568" width="9.140625" style="1"/>
    <col min="13569" max="13569" width="7.28515625" style="1" customWidth="1"/>
    <col min="13570" max="13570" width="31.140625" style="1" customWidth="1"/>
    <col min="13571" max="13571" width="15.140625" style="1" customWidth="1"/>
    <col min="13572" max="13572" width="21.28515625" style="1" customWidth="1"/>
    <col min="13573" max="13573" width="30.5703125" style="1" customWidth="1"/>
    <col min="13574" max="13574" width="18.28515625" style="1" customWidth="1"/>
    <col min="13575" max="13824" width="9.140625" style="1"/>
    <col min="13825" max="13825" width="7.28515625" style="1" customWidth="1"/>
    <col min="13826" max="13826" width="31.140625" style="1" customWidth="1"/>
    <col min="13827" max="13827" width="15.140625" style="1" customWidth="1"/>
    <col min="13828" max="13828" width="21.28515625" style="1" customWidth="1"/>
    <col min="13829" max="13829" width="30.5703125" style="1" customWidth="1"/>
    <col min="13830" max="13830" width="18.28515625" style="1" customWidth="1"/>
    <col min="13831" max="14080" width="9.140625" style="1"/>
    <col min="14081" max="14081" width="7.28515625" style="1" customWidth="1"/>
    <col min="14082" max="14082" width="31.140625" style="1" customWidth="1"/>
    <col min="14083" max="14083" width="15.140625" style="1" customWidth="1"/>
    <col min="14084" max="14084" width="21.28515625" style="1" customWidth="1"/>
    <col min="14085" max="14085" width="30.5703125" style="1" customWidth="1"/>
    <col min="14086" max="14086" width="18.28515625" style="1" customWidth="1"/>
    <col min="14087" max="14336" width="9.140625" style="1"/>
    <col min="14337" max="14337" width="7.28515625" style="1" customWidth="1"/>
    <col min="14338" max="14338" width="31.140625" style="1" customWidth="1"/>
    <col min="14339" max="14339" width="15.140625" style="1" customWidth="1"/>
    <col min="14340" max="14340" width="21.28515625" style="1" customWidth="1"/>
    <col min="14341" max="14341" width="30.5703125" style="1" customWidth="1"/>
    <col min="14342" max="14342" width="18.28515625" style="1" customWidth="1"/>
    <col min="14343" max="14592" width="9.140625" style="1"/>
    <col min="14593" max="14593" width="7.28515625" style="1" customWidth="1"/>
    <col min="14594" max="14594" width="31.140625" style="1" customWidth="1"/>
    <col min="14595" max="14595" width="15.140625" style="1" customWidth="1"/>
    <col min="14596" max="14596" width="21.28515625" style="1" customWidth="1"/>
    <col min="14597" max="14597" width="30.5703125" style="1" customWidth="1"/>
    <col min="14598" max="14598" width="18.28515625" style="1" customWidth="1"/>
    <col min="14599" max="14848" width="9.140625" style="1"/>
    <col min="14849" max="14849" width="7.28515625" style="1" customWidth="1"/>
    <col min="14850" max="14850" width="31.140625" style="1" customWidth="1"/>
    <col min="14851" max="14851" width="15.140625" style="1" customWidth="1"/>
    <col min="14852" max="14852" width="21.28515625" style="1" customWidth="1"/>
    <col min="14853" max="14853" width="30.5703125" style="1" customWidth="1"/>
    <col min="14854" max="14854" width="18.28515625" style="1" customWidth="1"/>
    <col min="14855" max="15104" width="9.140625" style="1"/>
    <col min="15105" max="15105" width="7.28515625" style="1" customWidth="1"/>
    <col min="15106" max="15106" width="31.140625" style="1" customWidth="1"/>
    <col min="15107" max="15107" width="15.140625" style="1" customWidth="1"/>
    <col min="15108" max="15108" width="21.28515625" style="1" customWidth="1"/>
    <col min="15109" max="15109" width="30.5703125" style="1" customWidth="1"/>
    <col min="15110" max="15110" width="18.28515625" style="1" customWidth="1"/>
    <col min="15111" max="15360" width="9.140625" style="1"/>
    <col min="15361" max="15361" width="7.28515625" style="1" customWidth="1"/>
    <col min="15362" max="15362" width="31.140625" style="1" customWidth="1"/>
    <col min="15363" max="15363" width="15.140625" style="1" customWidth="1"/>
    <col min="15364" max="15364" width="21.28515625" style="1" customWidth="1"/>
    <col min="15365" max="15365" width="30.5703125" style="1" customWidth="1"/>
    <col min="15366" max="15366" width="18.28515625" style="1" customWidth="1"/>
    <col min="15367" max="15616" width="9.140625" style="1"/>
    <col min="15617" max="15617" width="7.28515625" style="1" customWidth="1"/>
    <col min="15618" max="15618" width="31.140625" style="1" customWidth="1"/>
    <col min="15619" max="15619" width="15.140625" style="1" customWidth="1"/>
    <col min="15620" max="15620" width="21.28515625" style="1" customWidth="1"/>
    <col min="15621" max="15621" width="30.5703125" style="1" customWidth="1"/>
    <col min="15622" max="15622" width="18.28515625" style="1" customWidth="1"/>
    <col min="15623" max="15872" width="9.140625" style="1"/>
    <col min="15873" max="15873" width="7.28515625" style="1" customWidth="1"/>
    <col min="15874" max="15874" width="31.140625" style="1" customWidth="1"/>
    <col min="15875" max="15875" width="15.140625" style="1" customWidth="1"/>
    <col min="15876" max="15876" width="21.28515625" style="1" customWidth="1"/>
    <col min="15877" max="15877" width="30.5703125" style="1" customWidth="1"/>
    <col min="15878" max="15878" width="18.28515625" style="1" customWidth="1"/>
    <col min="15879" max="16128" width="9.140625" style="1"/>
    <col min="16129" max="16129" width="7.28515625" style="1" customWidth="1"/>
    <col min="16130" max="16130" width="31.140625" style="1" customWidth="1"/>
    <col min="16131" max="16131" width="15.140625" style="1" customWidth="1"/>
    <col min="16132" max="16132" width="21.28515625" style="1" customWidth="1"/>
    <col min="16133" max="16133" width="30.5703125" style="1" customWidth="1"/>
    <col min="16134" max="16134" width="18.28515625" style="1" customWidth="1"/>
    <col min="16135" max="16384" width="9.140625" style="1"/>
  </cols>
  <sheetData>
    <row r="1" spans="1:14" ht="58.5" customHeight="1" x14ac:dyDescent="0.2">
      <c r="A1" s="67" t="s">
        <v>59</v>
      </c>
      <c r="B1" s="67"/>
      <c r="C1" s="67"/>
      <c r="D1" s="67"/>
      <c r="E1" s="67"/>
      <c r="F1" s="67"/>
      <c r="G1" s="22"/>
      <c r="H1" s="22"/>
      <c r="I1" s="22"/>
      <c r="J1" s="22"/>
      <c r="K1" s="22"/>
      <c r="L1" s="22"/>
      <c r="M1" s="22"/>
      <c r="N1" s="22"/>
    </row>
    <row r="2" spans="1:14" x14ac:dyDescent="0.2">
      <c r="A2" s="68"/>
      <c r="B2" s="68"/>
      <c r="C2" s="68"/>
      <c r="D2" s="68"/>
      <c r="E2" s="68"/>
      <c r="F2" s="68"/>
      <c r="G2" s="22"/>
      <c r="H2" s="23"/>
      <c r="I2" s="22"/>
      <c r="J2" s="22"/>
      <c r="K2" s="22"/>
      <c r="L2" s="22"/>
      <c r="M2" s="22"/>
      <c r="N2" s="22"/>
    </row>
    <row r="3" spans="1:14" ht="13.5" thickBot="1" x14ac:dyDescent="0.25"/>
    <row r="4" spans="1:14" ht="78" customHeight="1" thickBot="1" x14ac:dyDescent="0.25">
      <c r="A4" s="69" t="s">
        <v>38</v>
      </c>
      <c r="B4" s="71" t="s">
        <v>37</v>
      </c>
      <c r="C4" s="71" t="s">
        <v>36</v>
      </c>
      <c r="D4" s="20" t="s">
        <v>39</v>
      </c>
      <c r="E4" s="20" t="s">
        <v>35</v>
      </c>
      <c r="F4" s="20" t="s">
        <v>41</v>
      </c>
    </row>
    <row r="5" spans="1:14" ht="14.25" customHeight="1" thickBot="1" x14ac:dyDescent="0.25">
      <c r="A5" s="70"/>
      <c r="B5" s="72"/>
      <c r="C5" s="72"/>
      <c r="D5" s="21" t="s">
        <v>34</v>
      </c>
      <c r="E5" s="21" t="s">
        <v>34</v>
      </c>
      <c r="F5" s="20" t="s">
        <v>34</v>
      </c>
    </row>
    <row r="6" spans="1:14" ht="13.5" thickBot="1" x14ac:dyDescent="0.25">
      <c r="A6" s="73" t="s">
        <v>33</v>
      </c>
      <c r="B6" s="19" t="s">
        <v>32</v>
      </c>
      <c r="C6" s="7" t="s">
        <v>0</v>
      </c>
      <c r="D6" s="5">
        <f>(октябрь!D10+ноябрь!D10+декабрь!D10)/3</f>
        <v>10.75</v>
      </c>
      <c r="E6" s="5">
        <f>(октябрь!E10+ноябрь!E10+декабрь!E10)/3</f>
        <v>6.3419999999999996</v>
      </c>
      <c r="F6" s="4">
        <f>D6-E6</f>
        <v>4.4080000000000004</v>
      </c>
    </row>
    <row r="7" spans="1:14" ht="13.5" thickBot="1" x14ac:dyDescent="0.25">
      <c r="A7" s="74"/>
      <c r="B7" s="19" t="s">
        <v>31</v>
      </c>
      <c r="C7" s="7" t="s">
        <v>0</v>
      </c>
      <c r="D7" s="5">
        <f>(октябрь!D11+ноябрь!D11+декабрь!D11)/3</f>
        <v>10.75</v>
      </c>
      <c r="E7" s="5">
        <f>(октябрь!E11+ноябрь!E11+декабрь!E11)/3</f>
        <v>4.891</v>
      </c>
      <c r="F7" s="4">
        <f>D7-E7</f>
        <v>5.859</v>
      </c>
    </row>
    <row r="8" spans="1:14" ht="26.25" thickBot="1" x14ac:dyDescent="0.25">
      <c r="A8" s="73" t="s">
        <v>30</v>
      </c>
      <c r="B8" s="18" t="s">
        <v>29</v>
      </c>
      <c r="C8" s="13" t="s">
        <v>2</v>
      </c>
      <c r="D8" s="5">
        <f>(октябрь!D12+ноябрь!D12+декабрь!D12)/3</f>
        <v>0.25</v>
      </c>
      <c r="E8" s="5">
        <f>(октябрь!E12+ноябрь!E12+декабрь!E12)/3</f>
        <v>0.151</v>
      </c>
      <c r="F8" s="4">
        <f t="shared" ref="F8:F22" si="0">D8-E8</f>
        <v>9.9000000000000005E-2</v>
      </c>
    </row>
    <row r="9" spans="1:14" ht="26.25" thickBot="1" x14ac:dyDescent="0.25">
      <c r="A9" s="74"/>
      <c r="B9" s="18" t="s">
        <v>28</v>
      </c>
      <c r="C9" s="13" t="s">
        <v>2</v>
      </c>
      <c r="D9" s="5">
        <f>(октябрь!D13+ноябрь!D13+декабрь!D13)/3</f>
        <v>0.25</v>
      </c>
      <c r="E9" s="5">
        <f>(октябрь!E13+ноябрь!E13+декабрь!E13)/3</f>
        <v>1E-3</v>
      </c>
      <c r="F9" s="4">
        <f t="shared" si="0"/>
        <v>0.249</v>
      </c>
    </row>
    <row r="10" spans="1:14" ht="26.25" thickBot="1" x14ac:dyDescent="0.25">
      <c r="A10" s="29" t="s">
        <v>27</v>
      </c>
      <c r="B10" s="14" t="s">
        <v>26</v>
      </c>
      <c r="C10" s="13" t="s">
        <v>2</v>
      </c>
      <c r="D10" s="5">
        <f>(октябрь!D14+ноябрь!D14+декабрь!D14)/3</f>
        <v>0.32</v>
      </c>
      <c r="E10" s="5">
        <f>(октябрь!E14+ноябрь!E14+декабрь!E14)/3</f>
        <v>1.9E-2</v>
      </c>
      <c r="F10" s="4">
        <f t="shared" si="0"/>
        <v>0.30099999999999999</v>
      </c>
    </row>
    <row r="11" spans="1:14" s="15" customFormat="1" ht="26.25" thickBot="1" x14ac:dyDescent="0.25">
      <c r="A11" s="73" t="s">
        <v>25</v>
      </c>
      <c r="B11" s="16" t="s">
        <v>24</v>
      </c>
      <c r="C11" s="13" t="s">
        <v>2</v>
      </c>
      <c r="D11" s="5">
        <f>(октябрь!D15+ноябрь!D15+декабрь!D15)/3</f>
        <v>1.25</v>
      </c>
      <c r="E11" s="5">
        <f>(октябрь!E15+ноябрь!E15+декабрь!E15)/3</f>
        <v>6.9000000000000006E-2</v>
      </c>
      <c r="F11" s="4">
        <f t="shared" si="0"/>
        <v>1.181</v>
      </c>
      <c r="G11" s="2"/>
      <c r="H11" s="2"/>
      <c r="I11" s="2"/>
      <c r="J11" s="2"/>
      <c r="K11" s="2"/>
      <c r="L11" s="2"/>
      <c r="M11" s="2"/>
    </row>
    <row r="12" spans="1:14" s="15" customFormat="1" ht="26.25" thickBot="1" x14ac:dyDescent="0.25">
      <c r="A12" s="74"/>
      <c r="B12" s="16" t="s">
        <v>23</v>
      </c>
      <c r="C12" s="13" t="s">
        <v>2</v>
      </c>
      <c r="D12" s="5">
        <f>(октябрь!D16+ноябрь!D16+декабрь!D16)/3</f>
        <v>1.25</v>
      </c>
      <c r="E12" s="5">
        <f>(октябрь!E16+ноябрь!E16+декабрь!E16)/3</f>
        <v>3.1E-2</v>
      </c>
      <c r="F12" s="4">
        <f t="shared" si="0"/>
        <v>1.2190000000000001</v>
      </c>
      <c r="G12" s="2"/>
      <c r="H12" s="2"/>
      <c r="I12" s="2"/>
      <c r="J12" s="2"/>
      <c r="K12" s="2"/>
      <c r="L12" s="2"/>
      <c r="M12" s="2"/>
    </row>
    <row r="13" spans="1:14" ht="26.25" thickBot="1" x14ac:dyDescent="0.25">
      <c r="A13" s="73" t="s">
        <v>22</v>
      </c>
      <c r="B13" s="14" t="s">
        <v>21</v>
      </c>
      <c r="C13" s="13" t="s">
        <v>0</v>
      </c>
      <c r="D13" s="5">
        <f>(октябрь!D17+ноябрь!D17+декабрь!D17)/3</f>
        <v>0.45</v>
      </c>
      <c r="E13" s="5">
        <f>(октябрь!E17+ноябрь!E17+декабрь!E17)/3</f>
        <v>0.25700000000000001</v>
      </c>
      <c r="F13" s="4">
        <f t="shared" si="0"/>
        <v>0.193</v>
      </c>
    </row>
    <row r="14" spans="1:14" ht="26.25" thickBot="1" x14ac:dyDescent="0.25">
      <c r="A14" s="74"/>
      <c r="B14" s="14" t="s">
        <v>20</v>
      </c>
      <c r="C14" s="13" t="s">
        <v>0</v>
      </c>
      <c r="D14" s="5">
        <f>(октябрь!D18+ноябрь!D18+декабрь!D18)/3</f>
        <v>0.45</v>
      </c>
      <c r="E14" s="5">
        <f>(октябрь!E18+ноябрь!E18+декабрь!E18)/3</f>
        <v>0.24299999999999999</v>
      </c>
      <c r="F14" s="4">
        <f t="shared" si="0"/>
        <v>0.20699999999999999</v>
      </c>
    </row>
    <row r="15" spans="1:14" ht="26.25" thickBot="1" x14ac:dyDescent="0.25">
      <c r="A15" s="73" t="s">
        <v>19</v>
      </c>
      <c r="B15" s="14" t="s">
        <v>18</v>
      </c>
      <c r="C15" s="13" t="s">
        <v>0</v>
      </c>
      <c r="D15" s="5">
        <f>(октябрь!D19+ноябрь!D19+декабрь!D19)/3</f>
        <v>2</v>
      </c>
      <c r="E15" s="5">
        <f>(октябрь!E19+ноябрь!E19+декабрь!E19)/3</f>
        <v>0.67400000000000004</v>
      </c>
      <c r="F15" s="4">
        <f t="shared" si="0"/>
        <v>1.3260000000000001</v>
      </c>
    </row>
    <row r="16" spans="1:14" ht="26.25" thickBot="1" x14ac:dyDescent="0.25">
      <c r="A16" s="75"/>
      <c r="B16" s="14" t="s">
        <v>17</v>
      </c>
      <c r="C16" s="13" t="s">
        <v>0</v>
      </c>
      <c r="D16" s="5">
        <f>(октябрь!D20+ноябрь!D20+декабрь!D20)/3</f>
        <v>2</v>
      </c>
      <c r="E16" s="5">
        <f>(октябрь!E20+ноябрь!E20+декабрь!E20)/3</f>
        <v>1.117</v>
      </c>
      <c r="F16" s="4">
        <f>D16-E16</f>
        <v>0.88300000000000001</v>
      </c>
    </row>
    <row r="17" spans="1:14" ht="26.25" thickBot="1" x14ac:dyDescent="0.25">
      <c r="A17" s="75"/>
      <c r="B17" s="14" t="s">
        <v>16</v>
      </c>
      <c r="C17" s="13" t="s">
        <v>0</v>
      </c>
      <c r="D17" s="5">
        <f>(октябрь!D21+ноябрь!D21+декабрь!D21)/3</f>
        <v>7.4999999999999997E-2</v>
      </c>
      <c r="E17" s="5">
        <f>(октябрь!E21+ноябрь!E21+декабрь!E21)/3</f>
        <v>3.5000000000000003E-2</v>
      </c>
      <c r="F17" s="4">
        <f>D17-E17</f>
        <v>0.04</v>
      </c>
    </row>
    <row r="18" spans="1:14" ht="26.25" thickBot="1" x14ac:dyDescent="0.25">
      <c r="A18" s="74"/>
      <c r="B18" s="14" t="s">
        <v>15</v>
      </c>
      <c r="C18" s="13" t="s">
        <v>0</v>
      </c>
      <c r="D18" s="5">
        <f>(октябрь!D22+ноябрь!D22+декабрь!D22)/3</f>
        <v>7.4999999999999997E-2</v>
      </c>
      <c r="E18" s="5">
        <f>(октябрь!E22+ноябрь!E22+декабрь!E22)/3</f>
        <v>1.6E-2</v>
      </c>
      <c r="F18" s="4">
        <f>D18-E18</f>
        <v>5.8999999999999997E-2</v>
      </c>
    </row>
    <row r="19" spans="1:14" ht="26.25" thickBot="1" x14ac:dyDescent="0.25">
      <c r="A19" s="73" t="s">
        <v>14</v>
      </c>
      <c r="B19" s="14" t="s">
        <v>13</v>
      </c>
      <c r="C19" s="13" t="s">
        <v>0</v>
      </c>
      <c r="D19" s="5">
        <f>(октябрь!D23+ноябрь!D23+декабрь!D23)/3</f>
        <v>1.05</v>
      </c>
      <c r="E19" s="5">
        <f>(октябрь!E23+ноябрь!E23+декабрь!E23)/3</f>
        <v>4.0000000000000001E-3</v>
      </c>
      <c r="F19" s="4">
        <f t="shared" si="0"/>
        <v>1.046</v>
      </c>
    </row>
    <row r="20" spans="1:14" ht="26.25" thickBot="1" x14ac:dyDescent="0.25">
      <c r="A20" s="74"/>
      <c r="B20" s="14" t="s">
        <v>12</v>
      </c>
      <c r="C20" s="13" t="s">
        <v>0</v>
      </c>
      <c r="D20" s="5">
        <f>(октябрь!D24+ноябрь!D24+декабрь!D24)/3</f>
        <v>1.05</v>
      </c>
      <c r="E20" s="5">
        <f>(октябрь!E24+ноябрь!E24+декабрь!E24)/3</f>
        <v>8.5000000000000006E-2</v>
      </c>
      <c r="F20" s="4">
        <f t="shared" si="0"/>
        <v>0.96499999999999997</v>
      </c>
    </row>
    <row r="21" spans="1:14" ht="26.25" thickBot="1" x14ac:dyDescent="0.25">
      <c r="A21" s="77" t="s">
        <v>11</v>
      </c>
      <c r="B21" s="27" t="s">
        <v>10</v>
      </c>
      <c r="C21" s="13" t="s">
        <v>0</v>
      </c>
      <c r="D21" s="5">
        <f>(октябрь!D25+ноябрь!D25+декабрь!D25)/3</f>
        <v>1.25</v>
      </c>
      <c r="E21" s="5">
        <f>(октябрь!E25+ноябрь!E25+декабрь!E25-0.1)/3</f>
        <v>1.2470000000000001</v>
      </c>
      <c r="F21" s="4">
        <f t="shared" si="0"/>
        <v>3.0000000000000001E-3</v>
      </c>
    </row>
    <row r="22" spans="1:14" ht="26.25" thickBot="1" x14ac:dyDescent="0.25">
      <c r="A22" s="78"/>
      <c r="B22" s="28" t="s">
        <v>9</v>
      </c>
      <c r="C22" s="13" t="s">
        <v>0</v>
      </c>
      <c r="D22" s="5">
        <f>(октябрь!D26+ноябрь!D26+декабрь!D26)/3</f>
        <v>1.25</v>
      </c>
      <c r="E22" s="5">
        <f>(октябрь!E26+ноябрь!E26+декабрь!E26+0.1)/3</f>
        <v>1.014</v>
      </c>
      <c r="F22" s="4">
        <f t="shared" si="0"/>
        <v>0.23599999999999999</v>
      </c>
    </row>
    <row r="23" spans="1:14" s="9" customFormat="1" ht="26.25" thickBot="1" x14ac:dyDescent="0.25">
      <c r="A23" s="79" t="s">
        <v>8</v>
      </c>
      <c r="B23" s="12" t="s">
        <v>4</v>
      </c>
      <c r="C23" s="24" t="s">
        <v>0</v>
      </c>
      <c r="D23" s="5">
        <f>(октябрь!D27+ноябрь!D27+декабрь!D27)/3</f>
        <v>1.7430000000000001</v>
      </c>
      <c r="E23" s="5">
        <f>(октябрь!E27+ноябрь!E27+декабрь!E27)/3</f>
        <v>1E-3</v>
      </c>
      <c r="F23" s="26">
        <f>D23-E23</f>
        <v>1.742</v>
      </c>
      <c r="G23" s="10"/>
      <c r="H23" s="10"/>
      <c r="I23" s="10"/>
      <c r="J23" s="10"/>
      <c r="K23" s="10"/>
      <c r="L23" s="10"/>
      <c r="M23" s="10"/>
    </row>
    <row r="24" spans="1:14" s="9" customFormat="1" ht="26.25" thickBot="1" x14ac:dyDescent="0.25">
      <c r="A24" s="80"/>
      <c r="B24" s="12" t="s">
        <v>3</v>
      </c>
      <c r="C24" s="11" t="s">
        <v>0</v>
      </c>
      <c r="D24" s="5">
        <f>(октябрь!D28+ноябрь!D28+декабрь!D28)/3</f>
        <v>1.7430000000000001</v>
      </c>
      <c r="E24" s="5">
        <f>(октябрь!E28+ноябрь!E28+декабрь!E28)/3</f>
        <v>7.3999999999999996E-2</v>
      </c>
      <c r="F24" s="4">
        <f>D24-E24</f>
        <v>1.669</v>
      </c>
      <c r="G24" s="10"/>
      <c r="H24" s="10"/>
      <c r="I24" s="10"/>
      <c r="J24" s="10"/>
      <c r="K24" s="10"/>
      <c r="L24" s="10"/>
      <c r="M24" s="10"/>
    </row>
    <row r="25" spans="1:14" ht="13.5" thickBot="1" x14ac:dyDescent="0.25">
      <c r="A25" s="82" t="s">
        <v>1</v>
      </c>
      <c r="B25" s="83"/>
      <c r="C25" s="7" t="s">
        <v>0</v>
      </c>
      <c r="D25" s="6">
        <f>SUM(D6:D7,D13:D24,)</f>
        <v>34.636000000000003</v>
      </c>
      <c r="E25" s="5">
        <f>SUM(E6:E7,E13:E24)</f>
        <v>16</v>
      </c>
      <c r="F25" s="5">
        <f>D25-E25</f>
        <v>18.635999999999999</v>
      </c>
    </row>
    <row r="26" spans="1:14" ht="13.5" thickBot="1" x14ac:dyDescent="0.25">
      <c r="A26" s="82" t="s">
        <v>1</v>
      </c>
      <c r="B26" s="83"/>
      <c r="C26" s="8" t="s">
        <v>2</v>
      </c>
      <c r="D26" s="5">
        <f>SUM(D8:D12)</f>
        <v>3.32</v>
      </c>
      <c r="E26" s="5">
        <f>SUM(E8:E12)</f>
        <v>0.27100000000000002</v>
      </c>
      <c r="F26" s="5">
        <f>D26-E26</f>
        <v>3.0489999999999999</v>
      </c>
    </row>
    <row r="27" spans="1:14" s="2" customFormat="1" ht="13.5" thickBot="1" x14ac:dyDescent="0.25">
      <c r="A27" s="82" t="s">
        <v>1</v>
      </c>
      <c r="B27" s="84"/>
      <c r="C27" s="7"/>
      <c r="D27" s="6">
        <f>D25+D26</f>
        <v>37.956000000000003</v>
      </c>
      <c r="E27" s="5">
        <f>E25+E26</f>
        <v>16.271000000000001</v>
      </c>
      <c r="F27" s="5">
        <f>D27-E27</f>
        <v>21.684999999999999</v>
      </c>
      <c r="N27" s="1"/>
    </row>
    <row r="28" spans="1:14" ht="22.5" customHeight="1" x14ac:dyDescent="0.2">
      <c r="L28" s="76"/>
      <c r="M28" s="76"/>
      <c r="N28" s="76"/>
    </row>
    <row r="29" spans="1:14" x14ac:dyDescent="0.2">
      <c r="A29" s="3"/>
    </row>
    <row r="30" spans="1:14" x14ac:dyDescent="0.2">
      <c r="A30" s="3"/>
    </row>
  </sheetData>
  <mergeCells count="17">
    <mergeCell ref="A21:A22"/>
    <mergeCell ref="A1:F1"/>
    <mergeCell ref="A2:F2"/>
    <mergeCell ref="A4:A5"/>
    <mergeCell ref="B4:B5"/>
    <mergeCell ref="C4:C5"/>
    <mergeCell ref="A6:A7"/>
    <mergeCell ref="A8:A9"/>
    <mergeCell ref="A11:A12"/>
    <mergeCell ref="A13:A14"/>
    <mergeCell ref="A15:A18"/>
    <mergeCell ref="A19:A20"/>
    <mergeCell ref="A23:A24"/>
    <mergeCell ref="A25:B25"/>
    <mergeCell ref="A26:B26"/>
    <mergeCell ref="A27:B27"/>
    <mergeCell ref="L28:N28"/>
  </mergeCells>
  <conditionalFormatting sqref="F6:F24">
    <cfRule type="cellIs" dxfId="0" priority="1" stopIfTrue="1" operator="lessThan">
      <formula>-0.1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1 квартал</vt:lpstr>
      <vt:lpstr>2 квартал</vt:lpstr>
      <vt:lpstr>3 квартал</vt:lpstr>
      <vt:lpstr>октябрь</vt:lpstr>
      <vt:lpstr>ноябрь</vt:lpstr>
      <vt:lpstr>декабрь</vt:lpstr>
      <vt:lpstr>4 квартал</vt:lpstr>
      <vt:lpstr>'1 квартал'!Область_печати</vt:lpstr>
      <vt:lpstr>'2 квартал'!Область_печати</vt:lpstr>
      <vt:lpstr>'3 квартал'!Область_печати</vt:lpstr>
      <vt:lpstr>'4 квартал'!Область_печати</vt:lpstr>
      <vt:lpstr>декабрь!Область_печати</vt:lpstr>
      <vt:lpstr>ноябрь!Область_печати</vt:lpstr>
      <vt:lpstr>октябрь!Область_печати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2019-01-22T11:18:37Z</dcterms:modified>
</cp:coreProperties>
</file>